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limate\Desktop\прайсы на услуги\Финиш на выдачу\"/>
    </mc:Choice>
  </mc:AlternateContent>
  <workbookProtection workbookAlgorithmName="SHA-512" workbookHashValue="SGQH78rtsHEflYi5nLYHOb7zKjEX29eIsLrAyF3Wu8B2ZE+VDTusH2poYiXLD0MWYCOU/S+dms9hbalBN0JmWA==" workbookSaltValue="CabPuNDsNBLgwstyZrMV3w==" workbookSpinCount="100000" lockStructure="1"/>
  <bookViews>
    <workbookView xWindow="0" yWindow="0" windowWidth="28800" windowHeight="11730"/>
  </bookViews>
  <sheets>
    <sheet name="Головна" sheetId="16" r:id="rId1"/>
    <sheet name="кондиціювання" sheetId="18" r:id="rId2"/>
    <sheet name="вентиляція" sheetId="14" r:id="rId3"/>
    <sheet name="опалення та сантехніка" sheetId="17" r:id="rId4"/>
    <sheet name="          сервіс         " sheetId="13" r:id="rId5"/>
    <sheet name="проєктні роботи" sheetId="22" r:id="rId6"/>
  </sheets>
  <definedNames>
    <definedName name="_xlnm.Print_Area" localSheetId="4">'          сервіс         '!$A$1:$D$100</definedName>
    <definedName name="_xlnm.Print_Area" localSheetId="2">вентиляція!$A$1:$D$145</definedName>
    <definedName name="_xlnm.Print_Area" localSheetId="0">Головна!$A$1:$G$57</definedName>
    <definedName name="_xlnm.Print_Area" localSheetId="1">кондиціювання!$A$1:$D$152</definedName>
    <definedName name="_xlnm.Print_Area" localSheetId="3">'опалення та сантехніка'!$A$1:$D$164</definedName>
    <definedName name="_xlnm.Print_Area" localSheetId="5">'проєктні роботи'!$A$1:$H$90</definedName>
  </definedNames>
  <calcPr calcId="162913"/>
</workbook>
</file>

<file path=xl/calcChain.xml><?xml version="1.0" encoding="utf-8"?>
<calcChain xmlns="http://schemas.openxmlformats.org/spreadsheetml/2006/main">
  <c r="D52" i="18" l="1"/>
  <c r="G45" i="22" l="1"/>
  <c r="F45" i="22"/>
  <c r="H44" i="22"/>
  <c r="G44" i="22" s="1"/>
  <c r="H43" i="22"/>
  <c r="G43" i="22" s="1"/>
  <c r="H42" i="22"/>
  <c r="G42" i="22" s="1"/>
  <c r="H41" i="22"/>
  <c r="G41" i="22" s="1"/>
  <c r="H39" i="22"/>
  <c r="G39" i="22" s="1"/>
  <c r="H38" i="22"/>
  <c r="G38" i="22" s="1"/>
  <c r="H37" i="22"/>
  <c r="G37" i="22" s="1"/>
  <c r="H36" i="22"/>
  <c r="G36" i="22" s="1"/>
  <c r="H35" i="22"/>
  <c r="G35" i="22" s="1"/>
  <c r="H34" i="22"/>
  <c r="G34" i="22" s="1"/>
  <c r="H32" i="22"/>
  <c r="G32" i="22" s="1"/>
  <c r="H31" i="22"/>
  <c r="G31" i="22" s="1"/>
  <c r="H30" i="22"/>
  <c r="G30" i="22" s="1"/>
  <c r="H29" i="22"/>
  <c r="G29" i="22" s="1"/>
  <c r="H28" i="22"/>
  <c r="G28" i="22" s="1"/>
  <c r="H27" i="22"/>
  <c r="G27" i="22" s="1"/>
  <c r="H24" i="22"/>
  <c r="G24" i="22" s="1"/>
  <c r="H23" i="22"/>
  <c r="G23" i="22" s="1"/>
  <c r="H22" i="22"/>
  <c r="G22" i="22" s="1"/>
  <c r="H21" i="22"/>
  <c r="G21" i="22" s="1"/>
  <c r="H20" i="22"/>
  <c r="G20" i="22" s="1"/>
  <c r="H18" i="22"/>
  <c r="G18" i="22" s="1"/>
  <c r="H17" i="22"/>
  <c r="G17" i="22" s="1"/>
  <c r="H16" i="22"/>
  <c r="G16" i="22" s="1"/>
  <c r="H15" i="22"/>
  <c r="G15" i="22" s="1"/>
  <c r="H14" i="22"/>
  <c r="G14" i="22" s="1"/>
  <c r="H13" i="22"/>
  <c r="G13" i="22" s="1"/>
  <c r="H11" i="22"/>
  <c r="G11" i="22" s="1"/>
  <c r="H10" i="22"/>
  <c r="G10" i="22" s="1"/>
  <c r="H9" i="22"/>
  <c r="G9" i="22" s="1"/>
  <c r="H8" i="22"/>
  <c r="G8" i="22" s="1"/>
  <c r="H7" i="22"/>
  <c r="G7" i="22" s="1"/>
  <c r="H6" i="22"/>
  <c r="G6" i="22" s="1"/>
  <c r="D64" i="18" l="1"/>
  <c r="D82" i="18" l="1"/>
  <c r="D58" i="18" l="1"/>
  <c r="D43" i="18" l="1"/>
  <c r="D5" i="18" l="1"/>
  <c r="D18" i="18"/>
  <c r="D61" i="18"/>
  <c r="D49" i="18"/>
  <c r="D46" i="18"/>
  <c r="D39" i="18" l="1"/>
  <c r="D33" i="18"/>
  <c r="D36" i="18"/>
  <c r="D30" i="18"/>
  <c r="D27" i="18"/>
  <c r="D14" i="18"/>
  <c r="D24" i="18"/>
  <c r="D11" i="18"/>
  <c r="D21" i="18"/>
  <c r="D8" i="18"/>
</calcChain>
</file>

<file path=xl/sharedStrings.xml><?xml version="1.0" encoding="utf-8"?>
<sst xmlns="http://schemas.openxmlformats.org/spreadsheetml/2006/main" count="1159" uniqueCount="604">
  <si>
    <t>Установка ванни гідромасажної "Джакузі" (з підключенням)</t>
  </si>
  <si>
    <t>Від 3шт до 5шт в одному місці - Знижка 5%</t>
  </si>
  <si>
    <t>Від 6шт до 9шт в одному місці - Знижка 10%</t>
  </si>
  <si>
    <t>Від 10шт до 20шт в одному місці - Знижка 15%</t>
  </si>
  <si>
    <t>Від 20шт до 30шт в одному місці -Знижка 17%</t>
  </si>
  <si>
    <t>Більш ніж 40шт в одному місці - Знижка 20%</t>
  </si>
  <si>
    <t>Монтаж витяжного зонта, ТИП №6</t>
  </si>
  <si>
    <t>Виготовлення гнучкої вставки на об'єкті (без урахування монтажу та матеріалів), ТИП №1</t>
  </si>
  <si>
    <t>Виготовлення гнучкої вставки на об'єкті (без урахування монтажу та матеріалів), ТИП №2</t>
  </si>
  <si>
    <t>Виготовлення гнучкої вставки на об'єкті (без урахування монтажу та матеріалів), ТИП №3</t>
  </si>
  <si>
    <t>Виготовлення гнучкої вставки на об'єкті (без урахування монтажу та матеріалів), ТИП №4</t>
  </si>
  <si>
    <t>Виготовлення гнучкої вставки на об'єкті (без урахування монтажу та матеріалів), ТИП №5</t>
  </si>
  <si>
    <t>Виготовлення гнучкої вставки на об'єкті (без урахування монтажу та матеріалів), ТИП №6</t>
  </si>
  <si>
    <t>Монтаж решітки, діфузора, анемостату, захисної сітки, сервісного люка, ТИП №1</t>
  </si>
  <si>
    <t>Монтаж решітки, діфузора, анемостату, захисної сітки, сервісного люка, ТИП №2</t>
  </si>
  <si>
    <t>Монтаж решітки, діфузора, анемостату, захисної сітки, сервісного люка, ТИП №3</t>
  </si>
  <si>
    <t>Монтаж решітки, діфузора, анемостату, захисної сітки, сервісного люка, ТИП №4</t>
  </si>
  <si>
    <t>Монтаж решітки, діфузора, анемостату, захисної сітки, сервісного люка, ТИП №5</t>
  </si>
  <si>
    <t>Монтаж решітки, діфузора, анемостату, захисної сітки, сервісного люка, ТИП №6</t>
  </si>
  <si>
    <t xml:space="preserve">Монтаж внутрішнього блоку канального типу потужністю від 25,1 до 40 кВт </t>
  </si>
  <si>
    <t xml:space="preserve">Монтаж зовнішнього блоку  потужністю від 25,1 до 40 кВт </t>
  </si>
  <si>
    <t xml:space="preserve">Монтаж внутрішнього блоку канального типу потужністю від 40,1 до 55 кВт </t>
  </si>
  <si>
    <t xml:space="preserve">Монтаж зовнішнього блоку  потужністю від 40,1 до 55 кВт </t>
  </si>
  <si>
    <t xml:space="preserve">Монтаж внутрішнього блоку канального типу потужністю від 55,1 до 70 кВт </t>
  </si>
  <si>
    <t xml:space="preserve">Монтаж зовнішнього блоку  потужністю від 55,1 до 70 кВт </t>
  </si>
  <si>
    <t>Монтаж чиллера (з урахуванням всіх елементів кріплення)</t>
  </si>
  <si>
    <t>Штроблення стіни для фреонопровіда в бетоні</t>
  </si>
  <si>
    <t>Штроблення стіни для дренажної магістралі в бетоні</t>
  </si>
  <si>
    <t>8. Встановлення електричної вилки або підключення на автомат кабеля живлення.</t>
  </si>
  <si>
    <t>10. Прибирання робочого місця після завершення робіт. Без вологого прибирання.</t>
  </si>
  <si>
    <t xml:space="preserve"> - від 3 до 5м - 1,06 ;</t>
  </si>
  <si>
    <t xml:space="preserve"> - від 5 до 8м - 1,16 ;</t>
  </si>
  <si>
    <t xml:space="preserve"> - від 8 до 10м - 1,22 ;</t>
  </si>
  <si>
    <t xml:space="preserve"> - вище 10м - 1,32 .</t>
  </si>
  <si>
    <t>Сервісне обслуговування вентиляційної установки продуктивністю до 3000 м³/год</t>
  </si>
  <si>
    <t>Сервісне обслуговування вентиляційної установки продуктивністю від 3000 м³/год</t>
  </si>
  <si>
    <t>м/п</t>
  </si>
  <si>
    <t>шт.</t>
  </si>
  <si>
    <t>кВт</t>
  </si>
  <si>
    <t>точка</t>
  </si>
  <si>
    <t>Ремонт конденсатора</t>
  </si>
  <si>
    <t>м.кв.</t>
  </si>
  <si>
    <t>м.п.</t>
  </si>
  <si>
    <t>кг</t>
  </si>
  <si>
    <t>Зміст:</t>
  </si>
  <si>
    <t>Найменування робіт</t>
  </si>
  <si>
    <t>Монтаж зовнішніх блоків для мульти-спліт системи з підключенням на  10 внутрішніх блоки</t>
  </si>
  <si>
    <t xml:space="preserve"> - Прокладання фреонопровіда для кондиціонера потужністю від 4,0 до 6,2 кВт, без матеріалів </t>
  </si>
  <si>
    <t xml:space="preserve"> - Фреонопровід для кондиціонера потужністю від 4,0 до 6,2 кВт </t>
  </si>
  <si>
    <t xml:space="preserve"> - Прокладання фреонопровіда для кондиціонера потужністю від 6,3 до 9 кВт, без матеріалів</t>
  </si>
  <si>
    <t xml:space="preserve"> - Фреонопровід для кондиціонера потужністю від 6,3 до 9 кВт</t>
  </si>
  <si>
    <t xml:space="preserve"> - Прокладання фреонопровіда для кондиціонера потужністю від 9,1 до 17 кВт, без матеріалів</t>
  </si>
  <si>
    <t xml:space="preserve"> - Фреонопровід для кондиціонера потужністю від 9,1 до 17 кВт </t>
  </si>
  <si>
    <t xml:space="preserve"> - Прокладання фреонопровіда для кондиціонера потужністю від 17,1 до 25 кВт, без матеріалів</t>
  </si>
  <si>
    <t xml:space="preserve"> - Фреонопровід для кондиціонера потужністю від 17,1 до 25 кВт </t>
  </si>
  <si>
    <t xml:space="preserve"> - Прокладання фреонопровіда для кондиціонера потужністю від 25,1 до 40 кВт, без матеріалів</t>
  </si>
  <si>
    <t xml:space="preserve"> - Фреонопровід для кондиціонера потужністю від 25,1 до 40 кВт</t>
  </si>
  <si>
    <t xml:space="preserve"> - Прокладання фреонопровіда для кондиціонера потужністю від 40,1 до 55 кВт, без матеріалів</t>
  </si>
  <si>
    <t xml:space="preserve"> - Фреонопровід для кондиціонера потужністю від 40,1 до 55 кВт</t>
  </si>
  <si>
    <t xml:space="preserve"> - Прокладання фреонопровіда для кондиціонера потужністю від 55,1 до 70 кВт, без матеріалів</t>
  </si>
  <si>
    <t xml:space="preserve"> - Фреонопровід для кондиціонера потужністю від 55,1 до 70 кВт</t>
  </si>
  <si>
    <t>Прокладання дренажної труби до Ø32 мм, з урахуванням дренажної труби, клея і кріплення</t>
  </si>
  <si>
    <t xml:space="preserve"> - Дренажна труба до Ø32 мм</t>
  </si>
  <si>
    <t xml:space="preserve"> - Прокладання дренажної труби до Ø32 мм, без матеріалів</t>
  </si>
  <si>
    <t>Прокладання кабеля, без урахування кабеля</t>
  </si>
  <si>
    <t>Прокладання кабеля, з урахуванням кабеля ПВCе 2х0,75 (екранованний)</t>
  </si>
  <si>
    <t>Встановлення зимового комлекту (без урахування матеріалів)</t>
  </si>
  <si>
    <t>Монтаж дренажного насосу</t>
  </si>
  <si>
    <t xml:space="preserve">Монтаж настінного пульта </t>
  </si>
  <si>
    <t>Пробивка додаткового отвору під фреонопровід (товщина стіни до 300 мм.)</t>
  </si>
  <si>
    <t>Пробивка додаткового отвору під фреонопровід (товщина стіни до 800 мм.)</t>
  </si>
  <si>
    <t>Виїзд за місто (в межах 60 км від Києва)</t>
  </si>
  <si>
    <t>Виїзд за місто (в межах 150 км від Києва)</t>
  </si>
  <si>
    <t>Повторний виїзд бригади в межах Києва / помилковий виїзд бригади **</t>
  </si>
  <si>
    <t>Розбирання і збирання склопакета (для доступу до зовнішнього блоку)</t>
  </si>
  <si>
    <t>3. Всі ціни вказані для стандартного устаткування і нормальних умов проведення робіт (розташування устаткування в досяжних місцях, проведення робіт в робочий час).</t>
  </si>
  <si>
    <t>Демонтаж інших матеріалів або устаткування = 50% від вартості монтажних робіт</t>
  </si>
  <si>
    <t>1. Буріння 1-го отвору для прокладання магістралі - до 0,8 м.п.</t>
  </si>
  <si>
    <t>2. У випадку використання автовишки або висотних робіт, вартість робіт оговорюється окремо.</t>
  </si>
  <si>
    <t>Монтаж побутового вентилятора (настінного та/або стельового типу)</t>
  </si>
  <si>
    <t>Монтаж вентилятора масою до 25 кг.</t>
  </si>
  <si>
    <t>Монтаж вентилятора масою до 50 кг.</t>
  </si>
  <si>
    <t>Монтаж вентилятора масою до 100 кг.</t>
  </si>
  <si>
    <t>Монтаж вентилятора масою до 200 кг.</t>
  </si>
  <si>
    <t>Монтаж вентилятора масою до 400 кг.</t>
  </si>
  <si>
    <t>Монтаж вентилятора масою до 600 кг.</t>
  </si>
  <si>
    <t>Монтаж вентилятора масою від 600 кг.</t>
  </si>
  <si>
    <t>Монтаж калорифера масою до 25 кг.</t>
  </si>
  <si>
    <t>Монтаж калорифера масою до 50 кг.</t>
  </si>
  <si>
    <t>Монтаж калорифера масою до 100 кг.</t>
  </si>
  <si>
    <t>Монтаж калорифера масою до 200 кг.</t>
  </si>
  <si>
    <t>Монтаж калорифера масою до 400 кг.</t>
  </si>
  <si>
    <t>Монтаж калорифера масою до 600 кг.</t>
  </si>
  <si>
    <t>Монтаж калорифера масою від 600 кг.</t>
  </si>
  <si>
    <t>Монтаж секції охолодження та/або краплеуловлювача масою до 25 кг.</t>
  </si>
  <si>
    <t>Монтаж секції охолодження та/або краплеуловлювача масою до 50 кг.</t>
  </si>
  <si>
    <t>Монтаж секції охолодження та/або краплеуловлювача масою до 100 кг.</t>
  </si>
  <si>
    <t>Монтаж секції охолодження та/або краплеуловлювача масою до 200 кг.</t>
  </si>
  <si>
    <t>Монтаж секції охолодження та/або краплеуловлювача масою до 400 кг.</t>
  </si>
  <si>
    <t>Монтаж секції охолодження та/або краплеуловлювача масою до 600 кг.</t>
  </si>
  <si>
    <t>Монтаж секції охолодження та/або краплеуловлювача масою від 600 кг.</t>
  </si>
  <si>
    <t>Монтаж рекуператора масою до 25 кг.</t>
  </si>
  <si>
    <t>Монтаж рекуператора масою до 50 кг.</t>
  </si>
  <si>
    <t>Монтаж рекуператора масою до 100 кг.</t>
  </si>
  <si>
    <t>Монтаж рекуператора масою до 200 кг.</t>
  </si>
  <si>
    <t>Монтаж рекуператора масою до 400 кг.</t>
  </si>
  <si>
    <t>Монтаж рекуператора масою до 600 кг.</t>
  </si>
  <si>
    <t>Монтаж рекуператора масою від 600 кг.</t>
  </si>
  <si>
    <t>Монтаж електричного привода на дросельний клапан або жалюзійну заслінку</t>
  </si>
  <si>
    <t>Монтаж гнучких воздуховодів до Ø215 мм</t>
  </si>
  <si>
    <t>Монтаж гнучких воздуховодів від Ø216 мм</t>
  </si>
  <si>
    <t>Ізоляція повітроводів самоклеющимся ізолятором</t>
  </si>
  <si>
    <t>Ізоляція повітроводів несамоклеющимся ізолятором</t>
  </si>
  <si>
    <t>Монтаж побутового ПВ устаткування типу Lossnay VL 100 U-E</t>
  </si>
  <si>
    <t>Монтаж побутового ПВ устаткування типу Lossnay LGH-40ES-E</t>
  </si>
  <si>
    <t>Монтаж теплової завіси з электричним джерелом нагріву</t>
  </si>
  <si>
    <t>Монтаж теплової завіси з водяним джерелом нагріву</t>
  </si>
  <si>
    <t>Монтаж зволожувача/осушувача повітря</t>
  </si>
  <si>
    <t>Навантажувально-розвантажувальні роботи***</t>
  </si>
  <si>
    <t>Дозаправка або заправка хладагентом кондиціонерів, з урахуванням фреону R22**</t>
  </si>
  <si>
    <t>Дозаправка або заправка хладагентом кондиціонерів, з урахуванням фреону R410**</t>
  </si>
  <si>
    <t>Дозаправка або заправка хладагентом кондиціонерів, з урахуванням фреону R407**</t>
  </si>
  <si>
    <t>Дрібний ремонт електричних частин кондиціонерів всіх типів</t>
  </si>
  <si>
    <t>Ремонт випаровувача</t>
  </si>
  <si>
    <t>Заміна дренажного насосу</t>
  </si>
  <si>
    <t>Заміна плати управління</t>
  </si>
  <si>
    <t>Заміна електродвигуна або крильчатки вентилятора зовнішнього блоку кондиціонера</t>
  </si>
  <si>
    <t>Заміна електродвигуна або крильчатки вентилятора внутрішнього блоку</t>
  </si>
  <si>
    <t>Вакуумування та перевірка герметичності фреонових магістралей</t>
  </si>
  <si>
    <t>Пошук витіку хладагента та його усунення у легкодоступному місці</t>
  </si>
  <si>
    <t>Пошук витіку хладагента та його усунення у складнодоступному місці</t>
  </si>
  <si>
    <t>Очищення и промивка дренажної системи</t>
  </si>
  <si>
    <t>Розморожування зовнішнього блоку</t>
  </si>
  <si>
    <t>Очищення фільтрующих елементів спліт-системи</t>
  </si>
  <si>
    <t>Очищення крильчатки вентилятора внутрішнього блоку</t>
  </si>
  <si>
    <t>Очищення кондиціонерів моноблочного типу</t>
  </si>
  <si>
    <t>Очищення теплової завіси</t>
  </si>
  <si>
    <t>Заміна компресора потужністю до 7 кВт</t>
  </si>
  <si>
    <t>Заміна компресора потужністю від 7 кВт</t>
  </si>
  <si>
    <t>Заміна випаровувача потужністю до 7 кВт</t>
  </si>
  <si>
    <t>Заміна випаровувача потужністю від 7 кВт</t>
  </si>
  <si>
    <t>Заміна конденсатора до 7 кВт</t>
  </si>
  <si>
    <t>Заміна конденсатора від 7 кВт</t>
  </si>
  <si>
    <t>Заміна чотирьох ходового клапана до 7 кВт</t>
  </si>
  <si>
    <t>Заміна чотирьох ходового клапана від 7 кВт</t>
  </si>
  <si>
    <t>Заміна запобіжника</t>
  </si>
  <si>
    <t>6. Перевірка герметичності системи трубопроводів хладагента щляхом зовнішнього обстеження.</t>
  </si>
  <si>
    <t>7. Перевірка робочого тиску внутрішнього контуру хладагента.</t>
  </si>
  <si>
    <t xml:space="preserve">9. Протибактеріальне очищення теплообмінника внутрішнього блока дезінфекційною рідиною. </t>
  </si>
  <si>
    <t>10.Запуск в робочий режим.</t>
  </si>
  <si>
    <t>8. Очищення вхідних жалюзі і повітряного фільтра внутрішнього блока обладнання.</t>
  </si>
  <si>
    <t>5. Перевірка функціонування режимів індикації системи контроля (датчиків) обладнання.</t>
  </si>
  <si>
    <t>4. Перевірка і очищення дренажної системи обладнання.</t>
  </si>
  <si>
    <t>3. Перевірка, очищення і підтяжка електричних з'єднань обладнання.</t>
  </si>
  <si>
    <t>2. Зовнішній огляд агрегатів і вузлів обладнання на предмет механічних пошкоджень.</t>
  </si>
  <si>
    <t>Виготовлення підставок під обладнання</t>
  </si>
  <si>
    <t>4. Встановлення внутрішнього блоку кондиціонера.</t>
  </si>
  <si>
    <t>СИСТЕМИ ТЕПЛО-ВОДОПОСТАЧАННЯ ТА ВОДОВІДВЕДЕННЯ</t>
  </si>
  <si>
    <t>Установка ванни акрилової (з підключенням)</t>
  </si>
  <si>
    <t>Установка ванни чавунної (з підключенням)</t>
  </si>
  <si>
    <t>Установка ванни сталевої ( з підключенням)</t>
  </si>
  <si>
    <t>Установка душової кабіни</t>
  </si>
  <si>
    <t>Установка "Чаші Генуя"</t>
  </si>
  <si>
    <t>Установка душового піддону</t>
  </si>
  <si>
    <t>Гідроізоляція швів ванни/піддону</t>
  </si>
  <si>
    <t>Монтаж рушникосушки</t>
  </si>
  <si>
    <t>Монтаж ревізійного лючка тип №1*</t>
  </si>
  <si>
    <t>Монтаж ревізійного лючка тип №2*</t>
  </si>
  <si>
    <t>Монтаж ревізійного лючка тип №3*</t>
  </si>
  <si>
    <t>Монтаж ревізійного лючка тип №4*</t>
  </si>
  <si>
    <t>Монтаж ревізійного лючка тип №5*</t>
  </si>
  <si>
    <t>Монтаж ревізійного лючка тип №6*</t>
  </si>
  <si>
    <t>Установка пральної або посудомийноїмашини</t>
  </si>
  <si>
    <t>Установка змішувача на мийку</t>
  </si>
  <si>
    <t>Установка змішувача настінного з душовою стійкою</t>
  </si>
  <si>
    <t>Монтаж сифону</t>
  </si>
  <si>
    <t>Установка бойлера ємнісного 500л</t>
  </si>
  <si>
    <t>Установка бойлера ємнісного 1000л</t>
  </si>
  <si>
    <t>Врізка в стояк ГВП або ХВП</t>
  </si>
  <si>
    <t>Влаштування виводу каналізації</t>
  </si>
  <si>
    <t>Влаштування вводу ГВП або ХВП</t>
  </si>
  <si>
    <t>Прокладання ППР трубопроводів</t>
  </si>
  <si>
    <t>Прокладання сталевих і оцинкованих трубопроводів</t>
  </si>
  <si>
    <t>Ізолювання трубопроводів Ø42-65</t>
  </si>
  <si>
    <t>Укладання трубопроводів в гофровану захисну трубу</t>
  </si>
  <si>
    <t>Монтаж регулятора системи ел.підігріву "теплої підлоги"</t>
  </si>
  <si>
    <t>Монтаж котла настінного газового до 35 кВт</t>
  </si>
  <si>
    <t>Монтаж котла настінного електричного до 35 кВт</t>
  </si>
  <si>
    <t>Монтаж котла підлогового газового до 35 кВт</t>
  </si>
  <si>
    <t>Монтаж газової колонки</t>
  </si>
  <si>
    <t>Пробивка додаткового отвору під трубопровід (товщина стіни до 300 мм.)</t>
  </si>
  <si>
    <t>Пробивка додаткового отвору під трубопровід (товщина стіни до 800 мм.)</t>
  </si>
  <si>
    <t>Штроблення стіни для трубопроводу в бетоні***</t>
  </si>
  <si>
    <t>Штроблення стіни для трубопроводу  в цеглі***</t>
  </si>
  <si>
    <t>Вартість пуск-налагоджувальних робіт обговорюється індивідуально і залежить від розміру та складнощів системи опалення, та системи автоматики (якщо така передбачена)</t>
  </si>
  <si>
    <t>Монтаж внутрішнього блоку настінного типу потужністю від 4 до 6,2 кВт</t>
  </si>
  <si>
    <t>Монтаж внутрішнього блоку настінного типу потужністю від 6.3 до 9,0 кВт</t>
  </si>
  <si>
    <t xml:space="preserve">Монтаж зовнішнього блоку  потужністю від 6.3 до 9,0 кВт </t>
  </si>
  <si>
    <t>Монтаж внутрішнього блоку настінного типу потужністю від 9.1 до 17 кВт</t>
  </si>
  <si>
    <t xml:space="preserve">Монтаж зовнішнього блоку  потужністю від 9.1 до 17 кВт </t>
  </si>
  <si>
    <t xml:space="preserve"> </t>
  </si>
  <si>
    <t xml:space="preserve">Монтаж внутрішнього блоку канального типу потужністю від 4 до 6,2 кВт </t>
  </si>
  <si>
    <t xml:space="preserve">Монтаж внутрішнього блоку канального типу потужністю від 6,3 до 9,0 кВт </t>
  </si>
  <si>
    <t xml:space="preserve">Монтаж внутрішнього блоку канального типу потужністю від 9,1 до 17 кВт </t>
  </si>
  <si>
    <t xml:space="preserve">Монтаж внутрішнього блоку канального типу потужністю від 17,1 до 25 кВт </t>
  </si>
  <si>
    <t>6. При виписуванні послуги-монтаж вн. блоку без монтажу зовнішнього ,чи прокладки фреономагістралей, необхідно враховувати додатково послугу "вакуумування магістралей".</t>
  </si>
  <si>
    <t>Разове комплексне сервісне обслуговування*</t>
  </si>
  <si>
    <t>Сервіс зовнішнього блоку спліт-системи</t>
  </si>
  <si>
    <t>Сервіс внутрішнього блоку настінного типу</t>
  </si>
  <si>
    <t>Сервіс внутрішнього блоку канального, підложно-стельового та касетного типу</t>
  </si>
  <si>
    <t>Сервіс зовнішнього блоку мульти-спліт системи</t>
  </si>
  <si>
    <t>Сервіс зовнішнього блоку VRV чи VRF-системи до 30 кВт</t>
  </si>
  <si>
    <t>Сервіс зовнішнього блоку VRV чи VRF-системи понад 30 кВт</t>
  </si>
  <si>
    <t>Сервіс чіллера потужністю до 100 кВт</t>
  </si>
  <si>
    <t>Сервіс чіллера потужністю понад 100 кВт</t>
  </si>
  <si>
    <t>Очищення фільтрів вентиляційнних систем ТИП№1***</t>
  </si>
  <si>
    <t>Очищення фільтрів вентиляційнних систем ТИП№2***</t>
  </si>
  <si>
    <t>Очищення фільтрів вентиляційнних систем ТИП№3***</t>
  </si>
  <si>
    <t>Очищення фільтрів вентиляційнних систем ТИП№4***</t>
  </si>
  <si>
    <t>Очищення фільтрів вентиляційнних систем ТИП№5***</t>
  </si>
  <si>
    <t>Заміна фільтра осушувача, без урахування фільтра ТИП№1***</t>
  </si>
  <si>
    <t>Заміна фільтра осушувача, без урахування фільтра ТИП№2***</t>
  </si>
  <si>
    <t>Заміна фільтра осушувача, без урахування фільтра ТИП№3***</t>
  </si>
  <si>
    <t>Заміна фільтра осушувача, без урахування фільтра ТИП№4***</t>
  </si>
  <si>
    <t>Заміна фільтра осушувача, без урахування фільтра ТИП№5***</t>
  </si>
  <si>
    <t>Монтаж фільтраційного елементу, ТИП №1</t>
  </si>
  <si>
    <t>Монтаж фільтраційного елементу, ТИП №2</t>
  </si>
  <si>
    <t>Монтаж фільтраційного елементу, ТИП №3</t>
  </si>
  <si>
    <t>Монтаж фільтраційного елементу, ТИП №4</t>
  </si>
  <si>
    <t>Монтаж фільтраційного елементу, ТИП №5</t>
  </si>
  <si>
    <t>Монтаж фільтраційного елементу, ТИП №6</t>
  </si>
  <si>
    <t>Монтаж шумоглушника, ТИП №1</t>
  </si>
  <si>
    <t>Монтаж шумоглушника, ТИП №2</t>
  </si>
  <si>
    <t>Монтаж шумоглушника, ТИП №3</t>
  </si>
  <si>
    <t>Монтаж шумоглушника, ТИП №4</t>
  </si>
  <si>
    <t>Монтаж шумоглушника, ТИП №5</t>
  </si>
  <si>
    <t>Монтаж шумоглушника, ТИП №6</t>
  </si>
  <si>
    <t>Монтаж дросельного клапана або жалюзійної заслінки (з врахуванням регулювання), ТИП №1</t>
  </si>
  <si>
    <t>Монтаж дросельного клапана або жалюзійної заслінки (з врахуванням регулювання), ТИП №2</t>
  </si>
  <si>
    <t>Монтаж дросельного клапана або жалюзійної заслінки (з врахуванням регулювання), ТИП №3</t>
  </si>
  <si>
    <t>Монтаж дросельного клапана або жалюзійної заслінки (з врахуванням регулювання), ТИП №4</t>
  </si>
  <si>
    <t>Монтаж дросельного клапана або жалюзійної заслінки (з врахуванням регулювання), ТИП №5</t>
  </si>
  <si>
    <t>Монтаж дросельного клапана або жалюзійної заслінки (з врахуванням регулювання), ТИП №6</t>
  </si>
  <si>
    <t>Монтаж протипожежного клапана, з урахуванням привода, ТИП №1</t>
  </si>
  <si>
    <t>Монтаж протипожежного клапана, з урахуванням привода, ТИП №2</t>
  </si>
  <si>
    <t>Монтаж протипожежного клапана, з урахуванням привода, ТИП №3</t>
  </si>
  <si>
    <t>Монтаж протипожежного клапана, з урахуванням привода, ТИП №4</t>
  </si>
  <si>
    <t>Монтаж протипожежного клапана, з урахуванням привода, ТИП №5</t>
  </si>
  <si>
    <t>Монтаж протипожежного клапана, з урахуванням привода, ТИП №6</t>
  </si>
  <si>
    <t>Монтаж витяжного зонта, ТИП №1</t>
  </si>
  <si>
    <t>Монтаж витяжного зонта, ТИП №2</t>
  </si>
  <si>
    <t>Монтаж витяжного зонта, ТИП №3</t>
  </si>
  <si>
    <t>Монтаж витяжного зонта, ТИП №4</t>
  </si>
  <si>
    <t>Монтаж витяжного зонта, ТИП №5</t>
  </si>
  <si>
    <t>Стандартний¹ монтаж канального кондиціонера потужністю від 4 до 6,2 кВт (3 м.п.)</t>
  </si>
  <si>
    <t>Стандартний¹ монтаж канального кондиціонера потужністю від 6,3 до 9,0 кВт (3 м.п.)</t>
  </si>
  <si>
    <t>Стандартний¹ монтаж канального кондиціонера потужністю від 9,1 до 17 кВт (3 м.п.)</t>
  </si>
  <si>
    <t>Стандартний¹ монтаж канального кондиціонера потужністю від 17,1 до 25 кВт (3 м.п.)</t>
  </si>
  <si>
    <t>Стандартний¹ монтаж канального кондиціонера потужністю від 25,1 до 40 кВт (3 м.п.)</t>
  </si>
  <si>
    <t>Стандартний¹ монтаж канального кондиціонера потужністю від 40,1 до 55 кВт (3 м.п.)</t>
  </si>
  <si>
    <t>Стандартний¹ монтаж канального кондиціонера потужністю від 55,1 до 70 кВт (3 м.п.)</t>
  </si>
  <si>
    <t xml:space="preserve"> - налагодження параметрів роботи обладнанння у відповідності з вимогою технологічного процесу</t>
  </si>
  <si>
    <t xml:space="preserve"> - запуск обладнання в робочий режим</t>
  </si>
  <si>
    <t xml:space="preserve"> - перевірка основних параметрів роботи (тиск, температура, токи, и т.д.)</t>
  </si>
  <si>
    <t xml:space="preserve"> - виведення обладнання на робочий (експлуатаційний) режим</t>
  </si>
  <si>
    <t xml:space="preserve"> - ознайомлення обслуговуючого персоналу з основними принципами роботи обладнання</t>
  </si>
  <si>
    <t xml:space="preserve"> - здача обладнання в експлуатацію, шляхом підписання акту на виконанні роботи, представнику замовника</t>
  </si>
  <si>
    <t>3. Всі ціни вказані для стандартного устаткування і нормальних умов проведення робіт (розташування устаткування в доступних місцях, проведення робіт в робочий час).</t>
  </si>
  <si>
    <t>5. Місце для проведення робіт має бути підготовленим, для проведення даних робіт.</t>
  </si>
  <si>
    <t xml:space="preserve"> - перевірка основних параметрів роботи (тиск, температура, токи, і т.д.)</t>
  </si>
  <si>
    <t xml:space="preserve"> - паспортизація системи ( на вимогу за окремою домовленістю)</t>
  </si>
  <si>
    <t xml:space="preserve"> - перевірка роботи аварійного захисту</t>
  </si>
  <si>
    <t>Монтаж труби PPR Ø32,40</t>
  </si>
  <si>
    <t>Монтаж труби PPR Ø50,63</t>
  </si>
  <si>
    <t>Монтаж труби мідної Ø 15-28</t>
  </si>
  <si>
    <t>Монтаж труби мідної Ø 29-35</t>
  </si>
  <si>
    <t>Монтаж труби Ø40,57</t>
  </si>
  <si>
    <t>Прокладання металопластикових/зшитого полієтилену трубопроводів</t>
  </si>
  <si>
    <t>Монтаж труби Ø40-63</t>
  </si>
  <si>
    <t>Монтаж трапа Ø 50</t>
  </si>
  <si>
    <t>Монтаж трапа Ø 110</t>
  </si>
  <si>
    <t>Монтаж системи септик до  3 м3</t>
  </si>
  <si>
    <t>Монтаж сервоприводу 24-220 В</t>
  </si>
  <si>
    <t>Монтаж модуля центрального вузла</t>
  </si>
  <si>
    <t>Монтаж фільтра зворотнього клапана  Ø15-20</t>
  </si>
  <si>
    <t>Монтаж фільтра зворотнього клапана  Ø25-32</t>
  </si>
  <si>
    <t>Монтаж фільтра зворотнього клапана  Ø40-50</t>
  </si>
  <si>
    <t>Монтаж розширювального баку системи опалення до 35 л</t>
  </si>
  <si>
    <t>Установка регуляторів тиску та трьохходових клапанів  Ø25-32</t>
  </si>
  <si>
    <t>Установка регуляторів тиску та трьохходових клапанів  Ø15-20</t>
  </si>
  <si>
    <t>Монтаж фланцової арматури  Ø32-50</t>
  </si>
  <si>
    <t>Монтаж фланцової арматури  Ø50-89</t>
  </si>
  <si>
    <t>Установка Водонагрівача проточного</t>
  </si>
  <si>
    <t>Монтаж труби PPR Ø20,25</t>
  </si>
  <si>
    <t>Монтаж труби Ø15,20</t>
  </si>
  <si>
    <t>Прокладання трубопроводів каналізації ПВХ  Ø 32-50</t>
  </si>
  <si>
    <t>Прокладання трубопроводів каналізації ПВХ  Ø-110</t>
  </si>
  <si>
    <t>Прокладання трубопроводів каналізації ПВХ  Ø 160</t>
  </si>
  <si>
    <t>Прокладання трубопроводів каналізації ПВХ  Ø 110 зовнішня</t>
  </si>
  <si>
    <t>Монтаж циркуляційного насосу Ø25,32</t>
  </si>
  <si>
    <t>Установка лічильників обліку води Ø15-25</t>
  </si>
  <si>
    <t>Установка лічильників обліку води Ø32</t>
  </si>
  <si>
    <t>Монтаж різьбової арматури - Ø15,20</t>
  </si>
  <si>
    <t>Монтаж різьбової арматури - Ø25</t>
  </si>
  <si>
    <r>
      <t>Монтаж різьбової арматури - Ø32</t>
    </r>
    <r>
      <rPr>
        <sz val="11"/>
        <color indexed="8"/>
        <rFont val="Calibri"/>
        <family val="2"/>
        <charset val="204"/>
      </rPr>
      <t/>
    </r>
  </si>
  <si>
    <t>Монтаж різьбової арматури - Ø40</t>
  </si>
  <si>
    <t>Монтаж різьбової арматури - Ø57</t>
  </si>
  <si>
    <t>3. Прокладання кабеля живлення довжиною до 2-ох метрів.</t>
  </si>
  <si>
    <t>9. Монтаж, пуско-налагодження - одноразово.</t>
  </si>
  <si>
    <t>7. Прокладання пластикового короба 60х40мм або 60х60 для фреонопровода - до 0,5 м.п.</t>
  </si>
  <si>
    <t>6. Встановлення зовнішнього блоку під вікном, без залучення альпініста або автовежі.</t>
  </si>
  <si>
    <t>5. Кріплення кронштейнів для зовнішнього блока - 1 пара.</t>
  </si>
  <si>
    <t>Установка консолі (біде/унітаз)</t>
  </si>
  <si>
    <t>ТИП №1: Виріб площею поперечного перетину до 0,03м² включно</t>
  </si>
  <si>
    <t>ТИП №2: Виріб площею поперечного перетину до 0,13м² включно</t>
  </si>
  <si>
    <t>ТИП №3: Виріб площею поперечного перетину до 0,3м² включно</t>
  </si>
  <si>
    <t>ТИП №4: Виріб площею поперечного перетину до 0,55м² включно</t>
  </si>
  <si>
    <t>ТИП №5: Виріб площею поперечного перетину до 0,9м² включно</t>
  </si>
  <si>
    <t>ТИП №6: Виріб площею поперечного перетину більше 0,9м²</t>
  </si>
  <si>
    <t xml:space="preserve">Монтаж зовнішнього блоку потужністю від 4 до 6,2 кВт </t>
  </si>
  <si>
    <t xml:space="preserve">Монтаж зовнішнього блоку потужністю від 9,1 до 17 кВт </t>
  </si>
  <si>
    <t xml:space="preserve">Монтаж зовнішнього блоку потужністю від 6,3 до 9,0 кВт </t>
  </si>
  <si>
    <t xml:space="preserve">Монтаж зовнішнього блоку потужністю від 17,1 до 25 кВт </t>
  </si>
  <si>
    <t>Монтаж розгалуджовачів (трійників, рефнетів)</t>
  </si>
  <si>
    <t>Пробивка додаткового отвору під фреонопровід в гипсокартоні, пеноблоке</t>
  </si>
  <si>
    <t>м2</t>
  </si>
  <si>
    <t>Монтаж побутового вентилятора з протипожежним корпусом (настінного та/або стельового типу)</t>
  </si>
  <si>
    <t>Стандартний¹ монтаж канального кондиціонера потужністю до 3,9 кВт (3м.п.)</t>
  </si>
  <si>
    <t>Монтаж внутрішнього блоку настінного типу потужністю до 3,9 кВт</t>
  </si>
  <si>
    <t>Монтаж зовнішнього блоку потужністю до 3,9 кВт</t>
  </si>
  <si>
    <t>Монтаж внутрішнього блоку канального типу потужністю до 3,9 кВт</t>
  </si>
  <si>
    <t xml:space="preserve"> - Прокладання фреонопровіда для кондиціонера потужністю до 3,9 кВт, без матеріалів</t>
  </si>
  <si>
    <t xml:space="preserve"> - Фреонопровід для кондиціонера потужністю до 3,9 кВт </t>
  </si>
  <si>
    <t>6. Пуско-налагоджувальні роботи (разові) включають :</t>
  </si>
  <si>
    <t>Монтаж труби Ø25,32</t>
  </si>
  <si>
    <t>Підключення нагрівальної сітки до регулятора</t>
  </si>
  <si>
    <t>Монтаж групи безпеки бойлера та котла до 35 кВт</t>
  </si>
  <si>
    <t>Заміна дренажного трубопроводу (за 1 метр, без матеріалу)</t>
  </si>
  <si>
    <t>ТИП №4: Виріб площею поперечного перетину до 0,56м² включно</t>
  </si>
  <si>
    <t>Установка бойлера ємнісного до 100л</t>
  </si>
  <si>
    <t>Установка бойлера ємнісного 120-300л</t>
  </si>
  <si>
    <t>Монтаж фекального насосу</t>
  </si>
  <si>
    <t>Вартість гідравлічного випробування систем трубопроводів розраховується з відношення 6грн * 1м.п. змонтованого трубопроводу.</t>
  </si>
  <si>
    <t>Ізоляція повітроводів жорстким несамоклеющимся ізолятором (від 100мм товщиною)</t>
  </si>
  <si>
    <t>Монтаж решітки, діфузора та адаптера під ТИП Лінійний дифузор</t>
  </si>
  <si>
    <t>л/год</t>
  </si>
  <si>
    <t>Разове комплексне сервісне обслуговування кондиціонера касетного, канального або настінно-потолочного типу*</t>
  </si>
  <si>
    <t>Установка змішувача на ванну, умивльник, біде</t>
  </si>
  <si>
    <t>Монтаж виводів холодної води</t>
  </si>
  <si>
    <t>Монтаж виводів горячої води</t>
  </si>
  <si>
    <t>Монтаж виводів каналізації</t>
  </si>
  <si>
    <t>Монтаж внутрішнього блока для гігієнічного душа</t>
  </si>
  <si>
    <t>Монтаж внутрішнього змішувального блока для душової</t>
  </si>
  <si>
    <t>Монтаж труби Ø16-20</t>
  </si>
  <si>
    <t>Монтаж труби Ø25-32</t>
  </si>
  <si>
    <t>Прокладання трубопроводів центрального пилососу Ø 50</t>
  </si>
  <si>
    <t>Ізолювання трубопроводів Ø28-35</t>
  </si>
  <si>
    <t>Ізолювання трубопроводів Ø18-22</t>
  </si>
  <si>
    <t>Монтаж "теплої підлоги" (Монтаж під гарпун скоби)</t>
  </si>
  <si>
    <t>Монтаж "теплої підлоги" (Монтаж на сітці)</t>
  </si>
  <si>
    <t>Монтаж відстінної ізоляції</t>
  </si>
  <si>
    <t>Монтаж демпферних швів</t>
  </si>
  <si>
    <t>Укладання матів теплої підлоги (водяна)</t>
  </si>
  <si>
    <t>Монтаж вбудованої розподільчої гребінки від 2 до 6 контурів (з розключенням)</t>
  </si>
  <si>
    <t>Монтаж вбудованої розподільчої гребінки від 7 до 12 контурів (з розключенням)</t>
  </si>
  <si>
    <t>к-т</t>
  </si>
  <si>
    <t>Монтаж змішувальних групп</t>
  </si>
  <si>
    <t>Монтаж колектора під змішувальні группи</t>
  </si>
  <si>
    <t>Установка умивальника навесного (з підключенням)</t>
  </si>
  <si>
    <t>Установка умивальника встраемого (з підключенням)</t>
  </si>
  <si>
    <t>Установка унітазу, біде напольного , пісуару (з підключенням)</t>
  </si>
  <si>
    <t>Установка унітазу, біде консольного (з підключенням)</t>
  </si>
  <si>
    <t>Монтаж точки під радіатор/конвектор</t>
  </si>
  <si>
    <t>Монтаж радіаторів чавунних ( до 7 секцій, без точки підключення)</t>
  </si>
  <si>
    <t>Монтаж радіаторів сталевих, алюмінієвих, бі-металевих (без точки підключення)</t>
  </si>
  <si>
    <t>Монтаж підлогового конвектора з модулем (без точки підключення)</t>
  </si>
  <si>
    <t>Ізолювання трубопроводів каналізації</t>
  </si>
  <si>
    <t>Монтаж "теплої стіни"</t>
  </si>
  <si>
    <t>Монтаж "теплої підлоги" (Електрична)</t>
  </si>
  <si>
    <t>Монтаж накладної розподільчої шафи</t>
  </si>
  <si>
    <t>Монтаж вбудованої розподільчої шафи</t>
  </si>
  <si>
    <t>Монтаж термостата 24-220В</t>
  </si>
  <si>
    <t>Прокладання магістрального трубопроводу для теплої підлоги в ізоляції</t>
  </si>
  <si>
    <t>Монтаж топкової від 10 кВт</t>
  </si>
  <si>
    <t>700**</t>
  </si>
  <si>
    <t xml:space="preserve">МОНТАЖ НАСТІННИХ КОНДИЦІОНЕРІВ </t>
  </si>
  <si>
    <t>МОНТАЖ КАНАЛЬНИХ, ПІДЛОЖНО-СТЕЛЬОВИХ ТА КАСЕТНИХ КОНДИЦІОНЕРІВ</t>
  </si>
  <si>
    <t>Прокладання фреонопровіда потужністю від 6,3 до 9 кВт, з урахуванням всіх матеріалів</t>
  </si>
  <si>
    <t>Прокладання фреонопровіда потужністю від 9,1 до 17 кВт, з урахуванням всіх матеріалів</t>
  </si>
  <si>
    <t>Прокладання фреонопровіда потужністю від 17,1 до 25 кВт, з урахуванням всіх матеріалів</t>
  </si>
  <si>
    <t>Прокладання фреонопровіда потужністю від 25,1 до 40 кВт, з урахуванням всіх матеріалів</t>
  </si>
  <si>
    <t>Прокладання фреонопровіда потужністю від 40,1 до 55 кВт, з урахуванням всіх матеріалів</t>
  </si>
  <si>
    <t>Прокладання фреонопровіда  потужністю від 55,1 до 70 кВт, з урахуванням всіх матеріалів</t>
  </si>
  <si>
    <t>ФРЕОНОПРОВОДИ ТА ЇХ ПРОКЛАДАННЯ</t>
  </si>
  <si>
    <t>Прокладання фреонопровіда потужністю від 4 до 6,2 кВт, з урахуванням всіх матеріалів</t>
  </si>
  <si>
    <t>МОНТАЖ ЗОВНІШНІХ БЛОКІВ ДЛЯ МУЛЬТИ-СПЛІТ СИСТЕМ, МУЛЬТИЗОНАЛЬНИХ СИСТЕМ, ККБ, ЧИЛЛЕРІВ</t>
  </si>
  <si>
    <t xml:space="preserve">ІНШІ ПОСЛУГИ </t>
  </si>
  <si>
    <t>Пайка мідной труби  до Ø19 мм, (при кількості точок більше 10 - коеф. 0.85)</t>
  </si>
  <si>
    <t>Пайка мідної труби від Ø19 мм до Ø41 мм, (при кількості точок більше 10 - коеф. 0.85)</t>
  </si>
  <si>
    <t>Пайка мідной труби  від Ø41 мм, (при кількості точок більше 10 - коеф. 0.85)</t>
  </si>
  <si>
    <t>* - У випадках якщо  ліфт відсутній, а піднімання техніки необхідно здійснювати вище чим на 5 поверх, вартість піднімання техніки обговорюється окремо! Також, якщо вага техніки перевищує 60 кг, вартість піднімання техніки обговорюється окремо (незалежно від поверху на який необхідно підняти техніку);</t>
  </si>
  <si>
    <t>** - Помилковий виїзд оплачує особа, з вини якої бригада виїхала безрезультатно;</t>
  </si>
  <si>
    <t>ПРИМІТКИ:</t>
  </si>
  <si>
    <t>ДЕМОНТАЖНІ РОБОТИ:</t>
  </si>
  <si>
    <t>ПЕРЕЛІК РОБІТ, ЯКІ ВІКОНУЮТЬСЯ ПРИ СТАНДАРТНОМУ МНОТАЖІ МКОНДИЦІОНЕРА:</t>
  </si>
  <si>
    <t>ПУСКО-НАЛАГОДЖУВАНІ РОБОТИ ВКЛЮЧАЮТЬ:</t>
  </si>
  <si>
    <t>ВЕНТИЛЯЦІЯ, ОСУШЕННЯ, ОПАЛЕННЯ</t>
  </si>
  <si>
    <t>Монтаж мультизональної системи (VRV/VRF зовнішні блоки)</t>
  </si>
  <si>
    <t>Монтаж компресорно-конденсаторного блоку</t>
  </si>
  <si>
    <t>** - Дані позиції є підставою лише для формування укрупненої комерційної пропозиції</t>
  </si>
  <si>
    <t>*** - У випадках якщо  ліфт відсутній, а піднімання техніки необхідно здійснювати вище чим на 5 поверх, вартість піднімання техніки обговорюється окремо! Також якщо вага техніки перевищує 60 кг, вартість піднімання техніки обговорюється окремо (незалежно від поверху на який необхідно підняти техніку).</t>
  </si>
  <si>
    <t>РОЗШИФРОВКА ТИПОРОЗМІРІВ ЖЕРСТЯНИХ ВИРОБІВ:</t>
  </si>
  <si>
    <t>Прокладання фреонопровіда для кондиціонера потужністю до 3,9 кВт</t>
  </si>
  <si>
    <t xml:space="preserve">МОНТАЖ САНТЕХНІЧНИХ І ОПАЛЮВАЛЬНИХ ПРИЛАДІВ ТА ОБЛАДНЕННЯ </t>
  </si>
  <si>
    <t>ПРОКЛАДАННЯ ТА ІЗОЛЮВАННЯ ТРУБОПРОВОДІВ</t>
  </si>
  <si>
    <t>МОНТАЖ СИСТЕМИ "ТЕПЛОЇ ПІДЛОГИ"</t>
  </si>
  <si>
    <t>МОНТАЖ КОТЕЛЬНОГО І НАСОСНОГО ОБЛАДНАННЯ</t>
  </si>
  <si>
    <t>МОНТАЖ АРМАТУРИ**</t>
  </si>
  <si>
    <t>ІНШІ ПОСЛУГИ</t>
  </si>
  <si>
    <t>*РОЗШИФРОВКА ТИПОРОЗМІРІВ:</t>
  </si>
  <si>
    <t>Пуско-налагоджувальні роботи (разові) включають:</t>
  </si>
  <si>
    <t>*** - При об'ємі більше 2 м., данні роботи рахуються з коефіцієнтом 0,7 **- до арматури відноситься: кран,фільтр сітчастий, зворотній клапан, американка.,</t>
  </si>
  <si>
    <t>СЕРВІСНІ РОБОТИ</t>
  </si>
  <si>
    <t xml:space="preserve">*ПЕРЕЛІК РОБІТ ПРИ КОМПЛЕКСНОМУ СЕРВІСНОМУ ОБСЛУГОВУВАННІ </t>
  </si>
  <si>
    <t>**ЗАСТОСУВАННЯ ЗНИЖОК ПРИ СЕРВІСНОМУ ОБСЛУГОВУВАННІ</t>
  </si>
  <si>
    <t>*** РОЗШИФРОВКА ТИПІВ</t>
  </si>
  <si>
    <t>ПРАЙС-ЛИСТ НА ПОСЛУГИ КОМПАНІЇ</t>
  </si>
  <si>
    <t>Виїзд сервісного екіпажу за місто Київ (до 60 км.)</t>
  </si>
  <si>
    <t>Виїзд сервісного екіпажу (помилковий або додатковий), в межах м. Києва</t>
  </si>
  <si>
    <t>800**</t>
  </si>
  <si>
    <t>люд./год</t>
  </si>
  <si>
    <t>* Якщо вартість послуг не перевищує 500 грн. - замовником додатково оплачується виїзд бригади.</t>
  </si>
  <si>
    <t>Штроблення стіни для фреонопровіда в цеглі, піноблоці, шлакоблоці, гіпсокартоні</t>
  </si>
  <si>
    <t>Штроблення стіни для дренажної магістралі в  цеглі, піноблоці, шлакоблоці, гіпсокартоні</t>
  </si>
  <si>
    <t>Демонтаж кондиціонерів від 6 кВт = 70% від вартості монтажних робіт</t>
  </si>
  <si>
    <t>1. Ціни вказані в гривнях без ПДВ.</t>
  </si>
  <si>
    <t>1. Очищення обладнання від пилу, бруду.</t>
  </si>
  <si>
    <t>№</t>
  </si>
  <si>
    <t>Прокладання декоративного короба 12х12мм; 15х15мм, з урахування короба,кріплення</t>
  </si>
  <si>
    <t xml:space="preserve">Прокладання декоративного короба 60х40мм; 60х60мм, з урахування короба,кріплення </t>
  </si>
  <si>
    <t xml:space="preserve">     </t>
  </si>
  <si>
    <t>Од. вим.</t>
  </si>
  <si>
    <t>Повна</t>
  </si>
  <si>
    <t>Кр, СП</t>
  </si>
  <si>
    <t>Проєкт</t>
  </si>
  <si>
    <t>Розробка проекту житлової будівлі (розділи ОВ, ВК)</t>
  </si>
  <si>
    <t>1.1</t>
  </si>
  <si>
    <t>Розробка проекту житлової будівлі площею до 100м²</t>
  </si>
  <si>
    <t>посл</t>
  </si>
  <si>
    <t>1.2</t>
  </si>
  <si>
    <t>Розробка проекту житлової будівлі площею від 100м² до 250м²</t>
  </si>
  <si>
    <t>м²</t>
  </si>
  <si>
    <t>1.3</t>
  </si>
  <si>
    <t>Розробка проекту житлової будівлі площею від 250м² до 500м²</t>
  </si>
  <si>
    <t>1.4</t>
  </si>
  <si>
    <t>Розробка проекту житлової будівлі площею від 500м² до 2000м²</t>
  </si>
  <si>
    <t>1.5</t>
  </si>
  <si>
    <t>Розробка проекту житлової будівлі площею від 2000м² до 4000м²</t>
  </si>
  <si>
    <t>1.6</t>
  </si>
  <si>
    <t>Розробка проекту житлової будівлі площею від 4000м²</t>
  </si>
  <si>
    <t>Розробка проекту офіси, магазини та адміністративні будівлі (розділи ОВ, ВК)</t>
  </si>
  <si>
    <t>2.1</t>
  </si>
  <si>
    <t>Розробка проекту адміністративної будівлі площею до 200м²</t>
  </si>
  <si>
    <t>2.2</t>
  </si>
  <si>
    <t>Розробка проекту адміністративної будівлі площею від 200м² до 500м²</t>
  </si>
  <si>
    <t>2.3</t>
  </si>
  <si>
    <t>Розробка проекту адміністративної будівлі площею від 500м² до 1000м²</t>
  </si>
  <si>
    <t>2.4</t>
  </si>
  <si>
    <t>Розробка проекту адміністративної будівлі площею від 1000м² до 2500м²</t>
  </si>
  <si>
    <t>2.5</t>
  </si>
  <si>
    <t>Розробка проекту адміністративної будівлі площею від 2500м² до 5500м²</t>
  </si>
  <si>
    <t>2.6</t>
  </si>
  <si>
    <t>Розробка проекту адміністративної будівлі площею від 5500м²</t>
  </si>
  <si>
    <t>Розробка проекту з технологією будівлі (розділи ОВ, ВК)</t>
  </si>
  <si>
    <t>3.1</t>
  </si>
  <si>
    <t>Розробка проекту промислової будівлі площею до 300м²</t>
  </si>
  <si>
    <t>3.2</t>
  </si>
  <si>
    <t>Розробка проекту промислової будівлі площею від 300м² до 1200м²</t>
  </si>
  <si>
    <t>3.3</t>
  </si>
  <si>
    <t>Розробка проекту промислової будівлі площею від 1200м² до 3500м²</t>
  </si>
  <si>
    <t>3.4</t>
  </si>
  <si>
    <t>Розробка проекту промислової будівлі площею від 3500м² до 6000м²</t>
  </si>
  <si>
    <t>3.5</t>
  </si>
  <si>
    <t>Розробка проекту промислової будівлі площею від 6000м²</t>
  </si>
  <si>
    <t>Розробка проєктної документації суміжні розділи: пиловидалення, димовидалення, електрика, пожежні заходи, теплова механіка (котельня). Вартість вказана за кожен розділ окремо.</t>
  </si>
  <si>
    <t>Розробка проекту житлової будівлі (розділи ТМ, ЕМ, СПЗ)</t>
  </si>
  <si>
    <t>4.1</t>
  </si>
  <si>
    <t>4.2</t>
  </si>
  <si>
    <t>4.3</t>
  </si>
  <si>
    <t>4.4</t>
  </si>
  <si>
    <t>4.5</t>
  </si>
  <si>
    <t>4.6</t>
  </si>
  <si>
    <t>Розробка проекту офіси та магазини будівлі (розділи ТМ, ЕМ, СПЗ)</t>
  </si>
  <si>
    <t>5.1</t>
  </si>
  <si>
    <t>5.2</t>
  </si>
  <si>
    <t>5.3</t>
  </si>
  <si>
    <t>5.4</t>
  </si>
  <si>
    <t>5.5</t>
  </si>
  <si>
    <t>5.6</t>
  </si>
  <si>
    <t>Розробка проекту технологією будівлі (розділи ТМ, ЕМ, СПЗ)</t>
  </si>
  <si>
    <t>6.1</t>
  </si>
  <si>
    <t>6.2</t>
  </si>
  <si>
    <t>6.3</t>
  </si>
  <si>
    <t>6.4</t>
  </si>
  <si>
    <t>6.5</t>
  </si>
  <si>
    <t>Додаткові проєктні послуги</t>
  </si>
  <si>
    <t>7.1</t>
  </si>
  <si>
    <t>7.2</t>
  </si>
  <si>
    <t>7.3</t>
  </si>
  <si>
    <t>Примітки:</t>
  </si>
  <si>
    <t>Вартість вказана за один напрям проектування: вентиляцію чи кондиціонування чи опалення і т і.</t>
  </si>
  <si>
    <t>Вартість робіт вказана за документацію для виконання монтажних робіт (креслення та специфікація).</t>
  </si>
  <si>
    <t>У вартість проектування не входить вартість виїздів та авторського нагляду.</t>
  </si>
  <si>
    <t xml:space="preserve">У вартість проектування не входить вартість розробки кошторисної документації в офіційному, </t>
  </si>
  <si>
    <t>затвердженому державою форматі.</t>
  </si>
  <si>
    <t>У вартість проектування не входить вартість захисту проекту в будь-яких державних органах та установах.</t>
  </si>
  <si>
    <t>Розробка проекту вентиляції</t>
  </si>
  <si>
    <t>Розробка проекту опалення</t>
  </si>
  <si>
    <t xml:space="preserve">  - комплексний технічний розрахунок</t>
  </si>
  <si>
    <t xml:space="preserve">  - розрахунок тепловтрат</t>
  </si>
  <si>
    <t xml:space="preserve">  - підбір обладнання</t>
  </si>
  <si>
    <t xml:space="preserve">  - гідравлічний розрахунок</t>
  </si>
  <si>
    <t xml:space="preserve">  - специфікація</t>
  </si>
  <si>
    <t xml:space="preserve">  - креслення</t>
  </si>
  <si>
    <t xml:space="preserve">  - аксонометрія</t>
  </si>
  <si>
    <t xml:space="preserve">  - пояснювальна записка</t>
  </si>
  <si>
    <t xml:space="preserve">  - кошторис у вигляді комерційної пропозиції</t>
  </si>
  <si>
    <t>Розробка проекту кондиціонування</t>
  </si>
  <si>
    <t xml:space="preserve">  - розрахунок теплонадходжень</t>
  </si>
  <si>
    <t xml:space="preserve">Розробка проекту водопостачання та </t>
  </si>
  <si>
    <t>водовідведення</t>
  </si>
  <si>
    <t>Авторський нагляд</t>
  </si>
  <si>
    <t xml:space="preserve"> - виїзд в межах Київської області</t>
  </si>
  <si>
    <t>Попередній аналіз об'єкту</t>
  </si>
  <si>
    <t xml:space="preserve"> - пояснювальна записка з описом процедури </t>
  </si>
  <si>
    <t>перевірки та виявлених недоліків монтажу</t>
  </si>
  <si>
    <t xml:space="preserve"> - пояснювальна записка з рекомендаціями </t>
  </si>
  <si>
    <t>по проектуванню</t>
  </si>
  <si>
    <t>Аналіз існуючії проектної документації</t>
  </si>
  <si>
    <t xml:space="preserve"> - пояснювальна записка з описом виявлених недоліків</t>
  </si>
  <si>
    <t>Кошорисна документація в форматі АВК</t>
  </si>
  <si>
    <t>проектної документації</t>
  </si>
  <si>
    <t xml:space="preserve"> - кошторисна документація у розділі ДЦ. Об'єм </t>
  </si>
  <si>
    <t xml:space="preserve">документів: договірна ціна; підсумкова </t>
  </si>
  <si>
    <t>відомість ресурсів; локальний кошторис</t>
  </si>
  <si>
    <t>Тарифи на монтаж систем опалення та сантехнічних систем…………………………………………………………………………………………………………….</t>
  </si>
  <si>
    <t>ПЕРЕЛІК РОБІТ:</t>
  </si>
  <si>
    <t>Вартість, грн. Без ПДВ</t>
  </si>
  <si>
    <t>ПРОЄКТНІ РОБОТИ</t>
  </si>
  <si>
    <t>Вартість, грн. без ПДВ</t>
  </si>
  <si>
    <t xml:space="preserve">                                     </t>
  </si>
  <si>
    <r>
      <t>Стандартний¹ монтаж настінного кондиціонера потужністю до 3,9 кВт  (</t>
    </r>
    <r>
      <rPr>
        <u/>
        <sz val="12"/>
        <color theme="1" tint="0.249977111117893"/>
        <rFont val="Calibri"/>
        <family val="2"/>
        <charset val="204"/>
      </rPr>
      <t>3м.п.</t>
    </r>
    <r>
      <rPr>
        <sz val="12"/>
        <color theme="1" tint="0.249977111117893"/>
        <rFont val="Calibri"/>
        <family val="2"/>
        <charset val="204"/>
      </rPr>
      <t xml:space="preserve">) </t>
    </r>
  </si>
  <si>
    <r>
      <t xml:space="preserve">Стандартний¹ монтаж настінного кондиціонера потужністю від 4 до 6,2 кВт </t>
    </r>
    <r>
      <rPr>
        <u/>
        <sz val="12"/>
        <color theme="1" tint="0.249977111117893"/>
        <rFont val="Calibri"/>
        <family val="2"/>
        <charset val="204"/>
      </rPr>
      <t>(3м.п</t>
    </r>
    <r>
      <rPr>
        <sz val="12"/>
        <color theme="1" tint="0.249977111117893"/>
        <rFont val="Calibri"/>
        <family val="2"/>
        <charset val="204"/>
      </rPr>
      <t>)</t>
    </r>
  </si>
  <si>
    <r>
      <t xml:space="preserve">Стандартний¹ монтаж настінного кондиціонера потужністю від 6.3 до 9,0 кВт </t>
    </r>
    <r>
      <rPr>
        <u/>
        <sz val="12"/>
        <color theme="1" tint="0.249977111117893"/>
        <rFont val="Calibri"/>
        <family val="2"/>
        <charset val="204"/>
      </rPr>
      <t>(3м.п</t>
    </r>
    <r>
      <rPr>
        <sz val="12"/>
        <color theme="1" tint="0.249977111117893"/>
        <rFont val="Calibri"/>
        <family val="2"/>
        <charset val="204"/>
      </rPr>
      <t>)</t>
    </r>
  </si>
  <si>
    <r>
      <t xml:space="preserve">Стандартний¹ монтаж настінного кондиціонера потужністю від 9.1 до 17 кВт </t>
    </r>
    <r>
      <rPr>
        <u/>
        <sz val="12"/>
        <color theme="1" tint="0.249977111117893"/>
        <rFont val="Calibri"/>
        <family val="2"/>
        <charset val="204"/>
      </rPr>
      <t>(3м.п</t>
    </r>
    <r>
      <rPr>
        <sz val="12"/>
        <color theme="1" tint="0.249977111117893"/>
        <rFont val="Calibri"/>
        <family val="2"/>
        <charset val="204"/>
      </rPr>
      <t>)</t>
    </r>
  </si>
  <si>
    <t xml:space="preserve">Монтаж зовнішніх блоків для мульти-спліт системи з підключенням на  2 внутрішніх </t>
  </si>
  <si>
    <t xml:space="preserve">Монтаж зовнішніх блоків для мульти-спліт системи з підключенням на  3 внутрішніх </t>
  </si>
  <si>
    <t xml:space="preserve">Монтаж зовнішніх блоків для мульти-спліт системи з підключенням на  4 внутрішніх </t>
  </si>
  <si>
    <t xml:space="preserve">Монтаж зовнішніх блоків для мульти-спліт системи з підключенням на  5 внутрішніх </t>
  </si>
  <si>
    <t xml:space="preserve">Монтаж зовнішніх блоків для мульти-спліт системи з підключенням на  6 внутрішніх </t>
  </si>
  <si>
    <t xml:space="preserve">Монтаж зовнішніх блоків для мульти-спліт системи з підключенням на  7 внутрішніх </t>
  </si>
  <si>
    <t xml:space="preserve">Монтаж зовнішніх блоків для мульти-спліт системи з підключенням на  8 внутрішніх </t>
  </si>
  <si>
    <t xml:space="preserve">Монтаж зовнішніх блоків для мульти-спліт системи з підключенням на  9 внутрішніх </t>
  </si>
  <si>
    <t>240 (360)</t>
  </si>
  <si>
    <t>Монтаж повітровода з оцинкованої, нерж. сталі, прямого та фасонного элементу* (обєми до 100м2)</t>
  </si>
  <si>
    <t>Монтаж повітровода з оцинкованої, нерж. сталі, прямого та фасонного элементу* до Ø160мм</t>
  </si>
  <si>
    <t xml:space="preserve">Монтаж припливно-витяжної установки до 1000 м3. </t>
  </si>
  <si>
    <t xml:space="preserve">Монтаж припливно-витяжної установки до 3000 м3. </t>
  </si>
  <si>
    <t xml:space="preserve">Монтаж припливно-витяжної установки до 8000 м3. </t>
  </si>
  <si>
    <t xml:space="preserve">Монтаж припливно-витяжної установки до 10000 м3. </t>
  </si>
  <si>
    <t xml:space="preserve">Монтаж припливно-витяжної установки до 6000 м3. </t>
  </si>
  <si>
    <t xml:space="preserve">Монтаж збірної припливно-витяжної установки до 5000 м3. </t>
  </si>
  <si>
    <t xml:space="preserve">Монтаж збірної припливно-витяжної установки до 9000 м3. </t>
  </si>
  <si>
    <t xml:space="preserve">Монтаж збірної припливно-витяжної установки до 12000 м3. </t>
  </si>
  <si>
    <t xml:space="preserve">Монтаж збірної припливно-витяжної установки до 15000 м3. </t>
  </si>
  <si>
    <t xml:space="preserve">Монтаж збірної припливно-витяжної установки до 20000 м3. </t>
  </si>
  <si>
    <t xml:space="preserve">Монтаж збірної припливно-витяжної установки від 20000 м3. </t>
  </si>
  <si>
    <t>від 2800</t>
  </si>
  <si>
    <t>від 2000</t>
  </si>
  <si>
    <t>від 10000</t>
  </si>
  <si>
    <t>від 6000</t>
  </si>
  <si>
    <t>Прокладання кабеля, з урахуванням кабеля ПВС 4х1,5; ПВС 3х1,5; ПВС 4х1,0; ПВС 3х2,5</t>
  </si>
  <si>
    <t>Демонтаж кондиціонерів до 4 кВт = 1500 грн.</t>
  </si>
  <si>
    <t>Демонтаж кондиціонерів до 6 кВт =1800 грн.</t>
  </si>
  <si>
    <t>Од. виміру</t>
  </si>
  <si>
    <t>Тарифи на сервісне обслуговування……………………………………………………………………………………………..……………………………………………</t>
  </si>
  <si>
    <t>Тарифи на монтаж систем кондиціонування……………………………………….…………………………………………………………………………………….</t>
  </si>
  <si>
    <t>Тарифи на монтаж систем вентиляції…………………………………….……………………………………………………….………………………………………….</t>
  </si>
  <si>
    <t>Проєктні роботи……………………...…………………………………………………………………………..……………………………………………………………………..</t>
  </si>
  <si>
    <t>Вик-ча</t>
  </si>
  <si>
    <t xml:space="preserve">7. Місце для проведення робіт має бути підготовленим, для проведення даних робіт. </t>
  </si>
  <si>
    <t>6. При виписуванні послуги-монтаж вн. блоку без монтажу зовнішнього ,чи прокладки фреономагістралей, необхідно враховувати додатково послугу "вакуумування магістралей", вартість якої розраховується окремо.</t>
  </si>
  <si>
    <t>* - Фасонний елемент включає наступні вироби: зворотний клапан, перехід, зміщення, відвід, трійник, врізання, гнучка вставка, адаптер, кришний зонт, хрестовина! Фасонний елемент має з двох або трьох сторін різні розміри вважається по типорозміру більшої сторони.</t>
  </si>
  <si>
    <t>4. Збирання-розбирання лісів і робота на висоті  розраховується з коефіцієнтом  на суму робіт :</t>
  </si>
  <si>
    <t xml:space="preserve"> - проведення необхідних замірів і регулювання системи у відповідності із Державними нормами та/або ТЗ</t>
  </si>
  <si>
    <t xml:space="preserve">Виклик спеціаліста для проведення технічного обстеження стану устаткування </t>
  </si>
  <si>
    <t>4. В разі поетапного монтажу, необхідно враховувати повторний виїзд бригади, вартість  складає 350 грн.</t>
  </si>
  <si>
    <t>5. Збирання-розбирання лісів і робота на висоті розраховується з коефіцієнтом  на суму робіт :</t>
  </si>
  <si>
    <t xml:space="preserve">2. Прокладання фреономагістралі, дренажної магістралі і їх підключення. </t>
  </si>
  <si>
    <t>СИСТЕМИ КОНДИЦІЮВАННЯ</t>
  </si>
  <si>
    <t>Попередній аналіз житлового об'єкту ( до 2-х виїздів межах Києва)</t>
  </si>
  <si>
    <t>Попередній аналіз комерційного об'єкту (до 2-х виїздів межах Києва)</t>
  </si>
  <si>
    <t>Попередній аналіз промислового об'єкту (до 2-х виїздів межах Києва)</t>
  </si>
  <si>
    <t>договірна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</si>
</sst>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B0F0"/>
      <name val="Calibri"/>
      <family val="2"/>
      <charset val="204"/>
      <scheme val="minor"/>
    </font>
    <font>
      <i/>
      <sz val="12"/>
      <color indexed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theme="1" tint="0.249977111117893"/>
      <name val="Calibri"/>
      <family val="2"/>
      <charset val="204"/>
      <scheme val="minor"/>
    </font>
    <font>
      <sz val="12"/>
      <color theme="1" tint="0.249977111117893"/>
      <name val="Calibri"/>
      <family val="2"/>
      <charset val="204"/>
      <scheme val="minor"/>
    </font>
    <font>
      <sz val="12"/>
      <color theme="1" tint="0.249977111117893"/>
      <name val="Calibri (Основной текст)_x0000_"/>
      <charset val="204"/>
    </font>
    <font>
      <b/>
      <sz val="12"/>
      <color theme="1" tint="0.249977111117893"/>
      <name val="Calibri"/>
      <family val="2"/>
      <charset val="204"/>
    </font>
    <font>
      <b/>
      <sz val="12"/>
      <color rgb="FF00A7E2"/>
      <name val="Calibri"/>
      <family val="2"/>
      <charset val="204"/>
    </font>
    <font>
      <b/>
      <sz val="12"/>
      <color rgb="FF00A7E2"/>
      <name val="Calibri"/>
      <family val="2"/>
      <charset val="204"/>
      <scheme val="minor"/>
    </font>
    <font>
      <sz val="12"/>
      <color rgb="FF00A7E2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b/>
      <sz val="12"/>
      <color theme="1" tint="0.499984740745262"/>
      <name val="Calibri"/>
      <family val="2"/>
      <charset val="204"/>
      <scheme val="minor"/>
    </font>
    <font>
      <u/>
      <sz val="12"/>
      <color theme="1" tint="0.249977111117893"/>
      <name val="Calibri"/>
      <family val="2"/>
      <charset val="204"/>
      <scheme val="minor"/>
    </font>
    <font>
      <i/>
      <sz val="12"/>
      <color theme="1" tint="0.249977111117893"/>
      <name val="Calibri"/>
      <family val="2"/>
      <charset val="204"/>
      <scheme val="minor"/>
    </font>
    <font>
      <sz val="11"/>
      <color theme="1" tint="0.249977111117893"/>
      <name val="Times New Roman"/>
      <family val="1"/>
      <charset val="204"/>
    </font>
    <font>
      <b/>
      <sz val="11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2"/>
      <color theme="1" tint="0.249977111117893"/>
      <name val="Calibri"/>
      <family val="2"/>
      <charset val="204"/>
    </font>
    <font>
      <u/>
      <sz val="12"/>
      <color theme="1" tint="0.249977111117893"/>
      <name val="Calibri"/>
      <family val="2"/>
      <charset val="204"/>
    </font>
    <font>
      <u/>
      <sz val="12"/>
      <color theme="1" tint="0.249977111117893"/>
      <name val="Arial Cyr"/>
      <charset val="204"/>
    </font>
    <font>
      <sz val="1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 (Основной текст)_x0000_"/>
      <charset val="204"/>
    </font>
    <font>
      <u/>
      <sz val="12"/>
      <color indexed="12"/>
      <name val="Calibri (Основной текст)_x0000_"/>
      <charset val="204"/>
    </font>
    <font>
      <b/>
      <sz val="12"/>
      <color theme="1" tint="0.249977111117893"/>
      <name val="Calibri (Основной текст)_x0000_"/>
      <charset val="204"/>
    </font>
    <font>
      <b/>
      <sz val="12"/>
      <name val="Calibri (Основной текст)_x0000_"/>
      <charset val="204"/>
    </font>
    <font>
      <b/>
      <sz val="12"/>
      <color indexed="8"/>
      <name val="Calibri (Основной текст)_x0000_"/>
      <charset val="204"/>
    </font>
    <font>
      <sz val="12"/>
      <color indexed="8"/>
      <name val="Calibri (Основной текст)_x0000_"/>
      <charset val="204"/>
    </font>
    <font>
      <sz val="12"/>
      <color rgb="FF00A7E2"/>
      <name val="Calibri (Основной текст)_x0000_"/>
      <charset val="204"/>
    </font>
    <font>
      <b/>
      <sz val="11"/>
      <color theme="1" tint="0.249977111117893"/>
      <name val="Calibri"/>
      <family val="2"/>
      <charset val="204"/>
    </font>
    <font>
      <b/>
      <sz val="10.5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0.5"/>
      <color theme="1" tint="0.249977111117893"/>
      <name val="Calibri"/>
      <family val="2"/>
      <charset val="204"/>
    </font>
    <font>
      <sz val="12"/>
      <color rgb="FFAA0212"/>
      <name val="Calibri"/>
      <family val="2"/>
      <charset val="204"/>
      <scheme val="minor"/>
    </font>
    <font>
      <b/>
      <sz val="10.5"/>
      <color theme="1" tint="0.249977111117893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sz val="11.5"/>
      <color theme="1" tint="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scheme val="minor"/>
    </font>
    <font>
      <sz val="11.5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/>
      <diagonal/>
    </border>
    <border>
      <left style="thin">
        <color theme="1" tint="0.14999847407452621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149998474074526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1" tint="0.14999847407452621"/>
      </right>
      <top style="thin">
        <color indexed="64"/>
      </top>
      <bottom style="thin">
        <color theme="0" tint="-0.249977111117893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indexed="64"/>
      </top>
      <bottom style="thin">
        <color theme="0" tint="-0.249977111117893"/>
      </bottom>
      <diagonal/>
    </border>
    <border>
      <left style="thin">
        <color theme="1" tint="0.14999847407452621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1" tint="0.14999847407452621"/>
      </right>
      <top style="thin">
        <color theme="0" tint="-0.249977111117893"/>
      </top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0" tint="-0.249977111117893"/>
      </top>
      <bottom/>
      <diagonal/>
    </border>
    <border>
      <left style="thin">
        <color theme="1" tint="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418">
    <xf numFmtId="0" fontId="0" fillId="0" borderId="0" xfId="0"/>
    <xf numFmtId="0" fontId="5" fillId="0" borderId="0" xfId="0" applyFont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/>
    <xf numFmtId="0" fontId="5" fillId="2" borderId="0" xfId="0" applyFont="1" applyFill="1"/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12" fillId="3" borderId="0" xfId="2" applyNumberFormat="1" applyFont="1" applyFill="1" applyBorder="1" applyAlignment="1"/>
    <xf numFmtId="0" fontId="12" fillId="3" borderId="0" xfId="2" applyFont="1" applyFill="1" applyBorder="1"/>
    <xf numFmtId="0" fontId="12" fillId="0" borderId="0" xfId="2" applyFont="1" applyFill="1"/>
    <xf numFmtId="0" fontId="12" fillId="0" borderId="0" xfId="2" applyNumberFormat="1" applyFont="1" applyFill="1" applyAlignment="1"/>
    <xf numFmtId="0" fontId="12" fillId="0" borderId="0" xfId="2" applyFont="1"/>
    <xf numFmtId="0" fontId="12" fillId="0" borderId="0" xfId="2" applyNumberFormat="1" applyFont="1" applyAlignment="1"/>
    <xf numFmtId="0" fontId="12" fillId="2" borderId="0" xfId="2" applyFont="1" applyFill="1"/>
    <xf numFmtId="0" fontId="11" fillId="2" borderId="0" xfId="2" applyFont="1" applyFill="1"/>
    <xf numFmtId="49" fontId="12" fillId="0" borderId="0" xfId="2" applyNumberFormat="1" applyFont="1"/>
    <xf numFmtId="49" fontId="12" fillId="0" borderId="0" xfId="2" applyNumberFormat="1" applyFont="1" applyAlignment="1">
      <alignment horizontal="right"/>
    </xf>
    <xf numFmtId="0" fontId="12" fillId="3" borderId="0" xfId="0" applyFont="1" applyFill="1"/>
    <xf numFmtId="0" fontId="12" fillId="3" borderId="0" xfId="0" applyFont="1" applyFill="1" applyAlignment="1">
      <alignment horizontal="center" wrapText="1" shrinkToFit="1"/>
    </xf>
    <xf numFmtId="14" fontId="12" fillId="3" borderId="0" xfId="0" applyNumberFormat="1" applyFont="1" applyFill="1"/>
    <xf numFmtId="0" fontId="12" fillId="3" borderId="4" xfId="0" applyFont="1" applyFill="1" applyBorder="1" applyAlignment="1"/>
    <xf numFmtId="0" fontId="12" fillId="3" borderId="0" xfId="0" applyFont="1" applyFill="1" applyAlignment="1"/>
    <xf numFmtId="0" fontId="5" fillId="0" borderId="0" xfId="0" applyFont="1" applyBorder="1" applyAlignment="1"/>
    <xf numFmtId="0" fontId="12" fillId="3" borderId="0" xfId="0" applyNumberFormat="1" applyFont="1" applyFill="1"/>
    <xf numFmtId="0" fontId="5" fillId="0" borderId="2" xfId="0" applyFont="1" applyFill="1" applyBorder="1"/>
    <xf numFmtId="0" fontId="5" fillId="0" borderId="8" xfId="0" applyFont="1" applyFill="1" applyBorder="1"/>
    <xf numFmtId="0" fontId="8" fillId="2" borderId="4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15" fillId="0" borderId="0" xfId="0" applyFont="1" applyFill="1" applyBorder="1" applyAlignment="1">
      <alignment vertical="center" wrapText="1"/>
    </xf>
    <xf numFmtId="0" fontId="5" fillId="0" borderId="6" xfId="0" applyFont="1" applyFill="1" applyBorder="1"/>
    <xf numFmtId="0" fontId="5" fillId="0" borderId="3" xfId="0" applyFont="1" applyFill="1" applyBorder="1"/>
    <xf numFmtId="0" fontId="5" fillId="0" borderId="11" xfId="0" applyFont="1" applyFill="1" applyBorder="1"/>
    <xf numFmtId="0" fontId="12" fillId="0" borderId="0" xfId="2" applyFont="1" applyBorder="1"/>
    <xf numFmtId="0" fontId="12" fillId="0" borderId="0" xfId="2" applyFont="1" applyBorder="1" applyAlignment="1">
      <alignment horizontal="left"/>
    </xf>
    <xf numFmtId="0" fontId="12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vertical="center"/>
    </xf>
    <xf numFmtId="0" fontId="11" fillId="3" borderId="0" xfId="2" applyNumberFormat="1" applyFont="1" applyFill="1" applyBorder="1" applyAlignment="1">
      <alignment vertical="center" wrapText="1"/>
    </xf>
    <xf numFmtId="0" fontId="12" fillId="3" borderId="0" xfId="2" applyNumberFormat="1" applyFont="1" applyFill="1" applyBorder="1" applyAlignment="1">
      <alignment horizontal="center"/>
    </xf>
    <xf numFmtId="0" fontId="12" fillId="3" borderId="0" xfId="2" applyFont="1" applyFill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5" fillId="0" borderId="12" xfId="0" applyFont="1" applyFill="1" applyBorder="1"/>
    <xf numFmtId="0" fontId="5" fillId="0" borderId="9" xfId="0" applyFont="1" applyFill="1" applyBorder="1"/>
    <xf numFmtId="0" fontId="15" fillId="0" borderId="5" xfId="0" applyFont="1" applyFill="1" applyBorder="1" applyAlignment="1">
      <alignment vertical="center" wrapText="1"/>
    </xf>
    <xf numFmtId="0" fontId="7" fillId="0" borderId="0" xfId="1" applyFont="1" applyBorder="1" applyAlignment="1" applyProtection="1">
      <alignment horizontal="center" wrapText="1"/>
    </xf>
    <xf numFmtId="0" fontId="16" fillId="3" borderId="0" xfId="2" applyNumberFormat="1" applyFont="1" applyFill="1" applyBorder="1" applyAlignment="1">
      <alignment vertical="center" wrapText="1"/>
    </xf>
    <xf numFmtId="0" fontId="17" fillId="3" borderId="0" xfId="2" applyFont="1" applyFill="1" applyBorder="1"/>
    <xf numFmtId="0" fontId="17" fillId="3" borderId="0" xfId="2" applyNumberFormat="1" applyFont="1" applyFill="1" applyBorder="1" applyAlignment="1">
      <alignment vertical="center"/>
    </xf>
    <xf numFmtId="0" fontId="17" fillId="3" borderId="0" xfId="2" applyNumberFormat="1" applyFont="1" applyFill="1" applyBorder="1" applyAlignment="1"/>
    <xf numFmtId="0" fontId="16" fillId="3" borderId="0" xfId="2" applyNumberFormat="1" applyFont="1" applyFill="1" applyBorder="1" applyAlignment="1"/>
    <xf numFmtId="0" fontId="17" fillId="0" borderId="0" xfId="0" applyFont="1" applyBorder="1" applyAlignment="1"/>
    <xf numFmtId="49" fontId="5" fillId="0" borderId="0" xfId="0" applyNumberFormat="1" applyFont="1" applyBorder="1"/>
    <xf numFmtId="0" fontId="21" fillId="0" borderId="0" xfId="0" applyFont="1" applyBorder="1" applyAlignment="1"/>
    <xf numFmtId="0" fontId="22" fillId="0" borderId="0" xfId="0" applyFont="1" applyBorder="1" applyAlignment="1"/>
    <xf numFmtId="0" fontId="21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21" fillId="3" borderId="0" xfId="2" applyNumberFormat="1" applyFont="1" applyFill="1" applyBorder="1" applyAlignment="1">
      <alignment vertical="center"/>
    </xf>
    <xf numFmtId="0" fontId="12" fillId="3" borderId="0" xfId="2" applyNumberFormat="1" applyFont="1" applyFill="1" applyBorder="1" applyAlignment="1">
      <alignment vertical="center"/>
    </xf>
    <xf numFmtId="0" fontId="12" fillId="0" borderId="0" xfId="2" applyFont="1" applyFill="1" applyBorder="1"/>
    <xf numFmtId="0" fontId="12" fillId="0" borderId="0" xfId="2" applyNumberFormat="1" applyFont="1" applyFill="1" applyBorder="1" applyAlignment="1"/>
    <xf numFmtId="0" fontId="12" fillId="0" borderId="0" xfId="2" applyNumberFormat="1" applyFont="1" applyBorder="1" applyAlignment="1"/>
    <xf numFmtId="0" fontId="7" fillId="0" borderId="15" xfId="1" applyFont="1" applyBorder="1" applyAlignment="1" applyProtection="1">
      <alignment horizontal="center" wrapText="1"/>
    </xf>
    <xf numFmtId="0" fontId="6" fillId="0" borderId="15" xfId="0" applyFont="1" applyBorder="1"/>
    <xf numFmtId="0" fontId="23" fillId="0" borderId="0" xfId="0" applyFont="1" applyBorder="1"/>
    <xf numFmtId="0" fontId="21" fillId="3" borderId="0" xfId="2" applyFont="1" applyFill="1" applyBorder="1" applyAlignment="1">
      <alignment vertical="center"/>
    </xf>
    <xf numFmtId="0" fontId="12" fillId="3" borderId="0" xfId="0" applyFont="1" applyFill="1" applyBorder="1"/>
    <xf numFmtId="0" fontId="19" fillId="4" borderId="1" xfId="0" quotePrefix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right" vertical="center" wrapText="1"/>
    </xf>
    <xf numFmtId="0" fontId="29" fillId="0" borderId="0" xfId="0" applyFont="1"/>
    <xf numFmtId="0" fontId="27" fillId="0" borderId="0" xfId="0" applyFont="1" applyFill="1" applyBorder="1" applyAlignment="1">
      <alignment horizontal="left"/>
    </xf>
    <xf numFmtId="0" fontId="28" fillId="0" borderId="0" xfId="0" applyFont="1" applyBorder="1"/>
    <xf numFmtId="0" fontId="28" fillId="0" borderId="0" xfId="0" applyFont="1" applyBorder="1" applyAlignment="1">
      <alignment horizontal="left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/>
    <xf numFmtId="0" fontId="29" fillId="0" borderId="0" xfId="0" applyFont="1" applyBorder="1" applyAlignment="1"/>
    <xf numFmtId="0" fontId="28" fillId="0" borderId="0" xfId="0" applyFont="1" applyFill="1"/>
    <xf numFmtId="0" fontId="16" fillId="0" borderId="0" xfId="2" applyFont="1" applyFill="1" applyBorder="1" applyAlignment="1">
      <alignment horizontal="left" vertical="center" wrapText="1"/>
    </xf>
    <xf numFmtId="0" fontId="17" fillId="0" borderId="0" xfId="2" applyFont="1"/>
    <xf numFmtId="0" fontId="17" fillId="0" borderId="0" xfId="0" applyFont="1"/>
    <xf numFmtId="0" fontId="17" fillId="0" borderId="0" xfId="2" applyFont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7" fillId="0" borderId="0" xfId="2" applyFont="1" applyBorder="1"/>
    <xf numFmtId="0" fontId="21" fillId="3" borderId="0" xfId="2" applyNumberFormat="1" applyFont="1" applyFill="1" applyBorder="1" applyAlignment="1">
      <alignment vertical="center" wrapText="1"/>
    </xf>
    <xf numFmtId="0" fontId="19" fillId="4" borderId="16" xfId="0" quotePrefix="1" applyFont="1" applyFill="1" applyBorder="1" applyAlignment="1">
      <alignment horizontal="center" vertical="center"/>
    </xf>
    <xf numFmtId="0" fontId="17" fillId="0" borderId="0" xfId="2" applyNumberFormat="1" applyFont="1" applyFill="1" applyBorder="1" applyAlignment="1">
      <alignment horizontal="center" vertical="center"/>
    </xf>
    <xf numFmtId="0" fontId="17" fillId="0" borderId="18" xfId="2" applyNumberFormat="1" applyFont="1" applyFill="1" applyBorder="1" applyAlignment="1">
      <alignment vertical="center"/>
    </xf>
    <xf numFmtId="0" fontId="17" fillId="0" borderId="18" xfId="2" applyNumberFormat="1" applyFont="1" applyFill="1" applyBorder="1" applyAlignment="1">
      <alignment vertical="center" wrapText="1"/>
    </xf>
    <xf numFmtId="0" fontId="17" fillId="0" borderId="18" xfId="2" applyNumberFormat="1" applyFont="1" applyFill="1" applyBorder="1" applyAlignment="1">
      <alignment horizontal="center"/>
    </xf>
    <xf numFmtId="0" fontId="17" fillId="0" borderId="18" xfId="2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49" fontId="17" fillId="0" borderId="18" xfId="2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horizontal="center" vertical="center"/>
    </xf>
    <xf numFmtId="0" fontId="30" fillId="0" borderId="18" xfId="0" applyNumberFormat="1" applyFont="1" applyFill="1" applyBorder="1" applyAlignment="1">
      <alignment vertical="center" wrapText="1"/>
    </xf>
    <xf numFmtId="0" fontId="30" fillId="0" borderId="18" xfId="0" applyNumberFormat="1" applyFont="1" applyFill="1" applyBorder="1" applyAlignment="1">
      <alignment horizontal="center"/>
    </xf>
    <xf numFmtId="1" fontId="30" fillId="0" borderId="18" xfId="0" applyNumberFormat="1" applyFont="1" applyFill="1" applyBorder="1" applyAlignment="1">
      <alignment horizontal="center" vertical="center"/>
    </xf>
    <xf numFmtId="0" fontId="30" fillId="2" borderId="18" xfId="0" applyNumberFormat="1" applyFont="1" applyFill="1" applyBorder="1" applyAlignment="1">
      <alignment horizontal="center" vertical="center"/>
    </xf>
    <xf numFmtId="0" fontId="30" fillId="0" borderId="18" xfId="0" applyNumberFormat="1" applyFont="1" applyBorder="1" applyAlignment="1">
      <alignment vertical="center" wrapText="1"/>
    </xf>
    <xf numFmtId="0" fontId="30" fillId="0" borderId="18" xfId="0" applyNumberFormat="1" applyFont="1" applyBorder="1" applyAlignment="1">
      <alignment horizontal="center"/>
    </xf>
    <xf numFmtId="0" fontId="30" fillId="2" borderId="18" xfId="0" applyNumberFormat="1" applyFont="1" applyFill="1" applyBorder="1" applyAlignment="1">
      <alignment vertical="center" wrapText="1"/>
    </xf>
    <xf numFmtId="0" fontId="30" fillId="0" borderId="18" xfId="0" applyNumberFormat="1" applyFont="1" applyBorder="1" applyAlignment="1">
      <alignment horizontal="center" vertical="center"/>
    </xf>
    <xf numFmtId="0" fontId="30" fillId="2" borderId="18" xfId="0" applyNumberFormat="1" applyFont="1" applyFill="1" applyBorder="1" applyAlignment="1">
      <alignment horizontal="center"/>
    </xf>
    <xf numFmtId="0" fontId="30" fillId="0" borderId="18" xfId="0" applyNumberFormat="1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vertical="center" wrapText="1"/>
    </xf>
    <xf numFmtId="0" fontId="17" fillId="2" borderId="18" xfId="0" applyFont="1" applyFill="1" applyBorder="1" applyAlignment="1"/>
    <xf numFmtId="0" fontId="17" fillId="0" borderId="0" xfId="0" applyFont="1" applyBorder="1"/>
    <xf numFmtId="49" fontId="17" fillId="0" borderId="20" xfId="2" applyNumberFormat="1" applyFont="1" applyFill="1" applyBorder="1" applyAlignment="1">
      <alignment horizontal="center" vertical="center"/>
    </xf>
    <xf numFmtId="49" fontId="17" fillId="0" borderId="35" xfId="2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17" fillId="0" borderId="0" xfId="0" applyFont="1" applyBorder="1" applyAlignment="1"/>
    <xf numFmtId="0" fontId="22" fillId="3" borderId="0" xfId="1" applyFont="1" applyFill="1" applyAlignment="1" applyProtection="1">
      <alignment horizontal="right"/>
    </xf>
    <xf numFmtId="0" fontId="12" fillId="3" borderId="0" xfId="0" applyFont="1" applyFill="1" applyAlignment="1">
      <alignment horizontal="right"/>
    </xf>
    <xf numFmtId="0" fontId="22" fillId="3" borderId="0" xfId="0" applyFont="1" applyFill="1"/>
    <xf numFmtId="0" fontId="17" fillId="3" borderId="0" xfId="0" applyFont="1" applyFill="1" applyAlignment="1"/>
    <xf numFmtId="0" fontId="17" fillId="3" borderId="4" xfId="0" applyFont="1" applyFill="1" applyBorder="1" applyAlignment="1"/>
    <xf numFmtId="0" fontId="8" fillId="2" borderId="0" xfId="0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1" fillId="3" borderId="0" xfId="0" applyNumberFormat="1" applyFont="1" applyFill="1" applyAlignment="1">
      <alignment vertical="top" wrapText="1" readingOrder="1"/>
    </xf>
    <xf numFmtId="0" fontId="22" fillId="3" borderId="0" xfId="0" applyNumberFormat="1" applyFont="1" applyFill="1" applyAlignment="1">
      <alignment vertical="top" wrapText="1" readingOrder="1"/>
    </xf>
    <xf numFmtId="0" fontId="21" fillId="3" borderId="0" xfId="0" applyNumberFormat="1" applyFont="1" applyFill="1" applyAlignment="1">
      <alignment vertical="center" wrapText="1" readingOrder="1"/>
    </xf>
    <xf numFmtId="0" fontId="34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horizontal="center" vertical="center" wrapText="1"/>
    </xf>
    <xf numFmtId="49" fontId="36" fillId="3" borderId="0" xfId="0" applyNumberFormat="1" applyFont="1" applyFill="1" applyBorder="1" applyAlignment="1">
      <alignment horizontal="center" vertical="center" wrapText="1"/>
    </xf>
    <xf numFmtId="0" fontId="36" fillId="4" borderId="1" xfId="0" quotePrefix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/>
    </xf>
    <xf numFmtId="0" fontId="37" fillId="0" borderId="19" xfId="0" applyFont="1" applyBorder="1" applyAlignment="1">
      <alignment vertical="center" wrapText="1"/>
    </xf>
    <xf numFmtId="0" fontId="37" fillId="0" borderId="19" xfId="0" applyFont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8" xfId="0" applyFont="1" applyBorder="1" applyAlignment="1">
      <alignment vertical="center" wrapText="1"/>
    </xf>
    <xf numFmtId="0" fontId="37" fillId="0" borderId="18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/>
    </xf>
    <xf numFmtId="0" fontId="37" fillId="0" borderId="18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horizont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Alignment="1"/>
    <xf numFmtId="0" fontId="37" fillId="0" borderId="0" xfId="0" applyFont="1" applyAlignment="1">
      <alignment horizontal="left"/>
    </xf>
    <xf numFmtId="0" fontId="37" fillId="0" borderId="4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Alignment="1"/>
    <xf numFmtId="0" fontId="37" fillId="0" borderId="4" xfId="0" applyFont="1" applyBorder="1" applyAlignment="1"/>
    <xf numFmtId="0" fontId="36" fillId="0" borderId="0" xfId="0" applyFont="1" applyAlignment="1"/>
    <xf numFmtId="0" fontId="37" fillId="0" borderId="0" xfId="0" applyFont="1" applyBorder="1" applyAlignment="1"/>
    <xf numFmtId="0" fontId="36" fillId="0" borderId="6" xfId="0" applyFont="1" applyBorder="1" applyAlignment="1"/>
    <xf numFmtId="0" fontId="37" fillId="0" borderId="5" xfId="0" applyFont="1" applyBorder="1" applyAlignment="1"/>
    <xf numFmtId="0" fontId="39" fillId="0" borderId="0" xfId="1" applyFont="1" applyBorder="1" applyAlignment="1" applyProtection="1">
      <alignment horizontal="center" wrapText="1"/>
    </xf>
    <xf numFmtId="0" fontId="33" fillId="0" borderId="0" xfId="0" applyFont="1"/>
    <xf numFmtId="0" fontId="38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/>
    <xf numFmtId="0" fontId="38" fillId="0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/>
    <xf numFmtId="0" fontId="36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/>
    <xf numFmtId="0" fontId="36" fillId="0" borderId="0" xfId="0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/>
    </xf>
    <xf numFmtId="0" fontId="37" fillId="0" borderId="0" xfId="0" applyFont="1" applyBorder="1"/>
    <xf numFmtId="0" fontId="37" fillId="0" borderId="0" xfId="0" applyFont="1"/>
    <xf numFmtId="0" fontId="37" fillId="0" borderId="0" xfId="0" applyFont="1" applyBorder="1" applyAlignment="1">
      <alignment horizontal="left" vertical="center"/>
    </xf>
    <xf numFmtId="0" fontId="36" fillId="0" borderId="0" xfId="0" applyFont="1" applyFill="1" applyBorder="1"/>
    <xf numFmtId="1" fontId="36" fillId="2" borderId="0" xfId="0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/>
    <xf numFmtId="0" fontId="37" fillId="0" borderId="0" xfId="0" applyFont="1" applyBorder="1" applyAlignment="1">
      <alignment horizontal="left"/>
    </xf>
    <xf numFmtId="1" fontId="36" fillId="0" borderId="0" xfId="0" applyNumberFormat="1" applyFont="1" applyBorder="1" applyAlignment="1">
      <alignment vertical="center"/>
    </xf>
    <xf numFmtId="2" fontId="36" fillId="0" borderId="0" xfId="0" applyNumberFormat="1" applyFont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33" fillId="3" borderId="0" xfId="0" applyFont="1" applyFill="1"/>
    <xf numFmtId="0" fontId="40" fillId="3" borderId="4" xfId="0" applyFont="1" applyFill="1" applyBorder="1" applyAlignment="1">
      <alignment vertical="center" wrapText="1"/>
    </xf>
    <xf numFmtId="0" fontId="40" fillId="3" borderId="4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0" fontId="38" fillId="0" borderId="0" xfId="0" applyFont="1" applyBorder="1" applyAlignment="1">
      <alignment horizontal="right"/>
    </xf>
    <xf numFmtId="0" fontId="38" fillId="0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7" fillId="0" borderId="0" xfId="0" applyFont="1" applyAlignment="1">
      <alignment wrapText="1"/>
    </xf>
    <xf numFmtId="0" fontId="33" fillId="0" borderId="10" xfId="0" applyFont="1" applyBorder="1"/>
    <xf numFmtId="0" fontId="38" fillId="0" borderId="0" xfId="0" applyFont="1"/>
    <xf numFmtId="0" fontId="33" fillId="0" borderId="6" xfId="0" applyFont="1" applyBorder="1"/>
    <xf numFmtId="0" fontId="33" fillId="0" borderId="7" xfId="0" applyFont="1" applyBorder="1"/>
    <xf numFmtId="0" fontId="38" fillId="0" borderId="7" xfId="0" applyFont="1" applyBorder="1"/>
    <xf numFmtId="0" fontId="33" fillId="0" borderId="8" xfId="0" applyFont="1" applyBorder="1"/>
    <xf numFmtId="0" fontId="33" fillId="0" borderId="3" xfId="0" applyFont="1" applyBorder="1"/>
    <xf numFmtId="0" fontId="33" fillId="0" borderId="11" xfId="0" applyFont="1" applyBorder="1"/>
    <xf numFmtId="0" fontId="38" fillId="0" borderId="3" xfId="0" applyFont="1" applyBorder="1"/>
    <xf numFmtId="0" fontId="43" fillId="0" borderId="0" xfId="1" applyFont="1" applyBorder="1" applyAlignment="1" applyProtection="1">
      <alignment horizontal="center" wrapText="1"/>
    </xf>
    <xf numFmtId="0" fontId="42" fillId="0" borderId="0" xfId="0" applyFont="1"/>
    <xf numFmtId="0" fontId="42" fillId="0" borderId="0" xfId="0" applyFont="1" applyFill="1" applyBorder="1"/>
    <xf numFmtId="0" fontId="45" fillId="0" borderId="0" xfId="0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2" fillId="0" borderId="0" xfId="0" applyFont="1" applyBorder="1"/>
    <xf numFmtId="0" fontId="18" fillId="0" borderId="0" xfId="0" applyFont="1" applyFill="1" applyBorder="1"/>
    <xf numFmtId="0" fontId="44" fillId="0" borderId="0" xfId="0" applyFont="1" applyFill="1" applyBorder="1" applyAlignment="1">
      <alignment horizontal="right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18" fillId="0" borderId="0" xfId="0" applyFont="1" applyBorder="1"/>
    <xf numFmtId="0" fontId="18" fillId="0" borderId="0" xfId="0" applyFont="1"/>
    <xf numFmtId="0" fontId="45" fillId="0" borderId="0" xfId="0" applyFont="1" applyFill="1" applyBorder="1"/>
    <xf numFmtId="1" fontId="46" fillId="2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45" fillId="0" borderId="0" xfId="0" applyFont="1" applyBorder="1"/>
    <xf numFmtId="0" fontId="45" fillId="0" borderId="0" xfId="0" applyFont="1" applyBorder="1" applyAlignment="1">
      <alignment horizontal="left"/>
    </xf>
    <xf numFmtId="0" fontId="44" fillId="0" borderId="0" xfId="0" applyFont="1" applyFill="1" applyBorder="1"/>
    <xf numFmtId="1" fontId="44" fillId="2" borderId="0" xfId="0" applyNumberFormat="1" applyFont="1" applyFill="1" applyBorder="1" applyAlignment="1">
      <alignment vertical="center"/>
    </xf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1" fontId="44" fillId="0" borderId="0" xfId="0" applyNumberFormat="1" applyFont="1" applyBorder="1" applyAlignment="1">
      <alignment vertical="center"/>
    </xf>
    <xf numFmtId="1" fontId="46" fillId="0" borderId="0" xfId="0" applyNumberFormat="1" applyFont="1" applyBorder="1" applyAlignment="1">
      <alignment vertical="center"/>
    </xf>
    <xf numFmtId="0" fontId="47" fillId="2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7" fillId="3" borderId="0" xfId="0" applyFont="1" applyFill="1" applyBorder="1" applyAlignment="1">
      <alignment horizontal="center" vertical="center"/>
    </xf>
    <xf numFmtId="3" fontId="42" fillId="3" borderId="0" xfId="0" applyNumberFormat="1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right" vertical="center"/>
    </xf>
    <xf numFmtId="0" fontId="48" fillId="2" borderId="0" xfId="0" applyFont="1" applyFill="1" applyBorder="1" applyAlignment="1">
      <alignment vertical="center" wrapText="1"/>
    </xf>
    <xf numFmtId="0" fontId="48" fillId="2" borderId="0" xfId="0" applyFont="1" applyFill="1" applyBorder="1" applyAlignment="1">
      <alignment horizontal="center"/>
    </xf>
    <xf numFmtId="3" fontId="48" fillId="3" borderId="0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9" fillId="4" borderId="1" xfId="0" applyFont="1" applyFill="1" applyBorder="1" applyAlignment="1">
      <alignment horizontal="center" vertical="center" wrapText="1"/>
    </xf>
    <xf numFmtId="49" fontId="50" fillId="4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wrapText="1"/>
    </xf>
    <xf numFmtId="0" fontId="51" fillId="0" borderId="18" xfId="0" applyFont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 wrapText="1"/>
    </xf>
    <xf numFmtId="49" fontId="49" fillId="4" borderId="36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0" fontId="17" fillId="0" borderId="0" xfId="0" applyFont="1" applyAlignment="1"/>
    <xf numFmtId="0" fontId="17" fillId="0" borderId="4" xfId="0" applyFont="1" applyBorder="1" applyAlignment="1"/>
    <xf numFmtId="0" fontId="22" fillId="0" borderId="2" xfId="0" applyFont="1" applyBorder="1"/>
    <xf numFmtId="0" fontId="22" fillId="0" borderId="10" xfId="0" applyFont="1" applyBorder="1"/>
    <xf numFmtId="0" fontId="22" fillId="0" borderId="0" xfId="0" applyFont="1"/>
    <xf numFmtId="0" fontId="22" fillId="0" borderId="7" xfId="0" applyFont="1" applyBorder="1"/>
    <xf numFmtId="0" fontId="12" fillId="0" borderId="2" xfId="0" applyFont="1" applyBorder="1"/>
    <xf numFmtId="0" fontId="12" fillId="0" borderId="12" xfId="0" applyFont="1" applyBorder="1"/>
    <xf numFmtId="0" fontId="12" fillId="0" borderId="3" xfId="0" applyFont="1" applyBorder="1"/>
    <xf numFmtId="0" fontId="42" fillId="0" borderId="0" xfId="0" applyFont="1" applyBorder="1" applyAlignment="1">
      <alignment horizontal="left"/>
    </xf>
    <xf numFmtId="1" fontId="46" fillId="0" borderId="0" xfId="0" applyNumberFormat="1" applyFont="1" applyBorder="1" applyAlignment="1">
      <alignment horizontal="left" vertical="center"/>
    </xf>
    <xf numFmtId="0" fontId="42" fillId="0" borderId="0" xfId="0" applyFont="1" applyAlignment="1">
      <alignment horizontal="left"/>
    </xf>
    <xf numFmtId="2" fontId="46" fillId="0" borderId="0" xfId="0" applyNumberFormat="1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54" fillId="4" borderId="1" xfId="0" applyFont="1" applyFill="1" applyBorder="1" applyAlignment="1">
      <alignment horizontal="center" vertical="center" wrapText="1"/>
    </xf>
    <xf numFmtId="49" fontId="49" fillId="4" borderId="16" xfId="0" applyNumberFormat="1" applyFont="1" applyFill="1" applyBorder="1" applyAlignment="1">
      <alignment horizontal="center" vertical="center" wrapText="1"/>
    </xf>
    <xf numFmtId="49" fontId="55" fillId="4" borderId="1" xfId="2" applyNumberFormat="1" applyFont="1" applyFill="1" applyBorder="1" applyAlignment="1">
      <alignment horizontal="center" vertical="center" wrapText="1"/>
    </xf>
    <xf numFmtId="0" fontId="56" fillId="0" borderId="18" xfId="2" applyNumberFormat="1" applyFont="1" applyFill="1" applyBorder="1" applyAlignment="1">
      <alignment vertical="center" wrapText="1"/>
    </xf>
    <xf numFmtId="0" fontId="56" fillId="0" borderId="18" xfId="2" applyNumberFormat="1" applyFont="1" applyFill="1" applyBorder="1" applyAlignment="1">
      <alignment vertical="center"/>
    </xf>
    <xf numFmtId="0" fontId="29" fillId="0" borderId="18" xfId="2" applyNumberFormat="1" applyFont="1" applyFill="1" applyBorder="1" applyAlignment="1">
      <alignment vertical="center"/>
    </xf>
    <xf numFmtId="0" fontId="29" fillId="0" borderId="18" xfId="2" applyNumberFormat="1" applyFont="1" applyFill="1" applyBorder="1" applyAlignment="1">
      <alignment vertical="center" wrapText="1"/>
    </xf>
    <xf numFmtId="0" fontId="29" fillId="0" borderId="18" xfId="0" applyFont="1" applyBorder="1" applyAlignment="1">
      <alignment vertical="center"/>
    </xf>
    <xf numFmtId="0" fontId="57" fillId="0" borderId="18" xfId="0" applyFont="1" applyBorder="1" applyAlignment="1">
      <alignment horizontal="center"/>
    </xf>
    <xf numFmtId="0" fontId="57" fillId="0" borderId="18" xfId="0" applyFont="1" applyBorder="1" applyAlignment="1">
      <alignment vertical="center" wrapText="1"/>
    </xf>
    <xf numFmtId="0" fontId="58" fillId="0" borderId="18" xfId="0" applyFont="1" applyBorder="1" applyAlignment="1">
      <alignment vertical="center" wrapText="1"/>
    </xf>
    <xf numFmtId="0" fontId="32" fillId="3" borderId="0" xfId="1" applyFont="1" applyFill="1" applyBorder="1" applyAlignment="1" applyProtection="1">
      <alignment horizontal="center"/>
    </xf>
    <xf numFmtId="0" fontId="25" fillId="3" borderId="0" xfId="1" applyFont="1" applyFill="1" applyBorder="1" applyAlignment="1" applyProtection="1">
      <alignment horizontal="center"/>
    </xf>
    <xf numFmtId="0" fontId="11" fillId="3" borderId="15" xfId="0" applyFont="1" applyFill="1" applyBorder="1" applyAlignment="1">
      <alignment vertical="top"/>
    </xf>
    <xf numFmtId="0" fontId="13" fillId="3" borderId="0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2" fillId="3" borderId="0" xfId="1" applyFont="1" applyFill="1" applyAlignment="1" applyProtection="1"/>
    <xf numFmtId="0" fontId="26" fillId="3" borderId="0" xfId="1" applyFont="1" applyFill="1" applyBorder="1" applyAlignment="1" applyProtection="1">
      <alignment horizontal="center"/>
    </xf>
    <xf numFmtId="0" fontId="14" fillId="3" borderId="0" xfId="1" applyFont="1" applyFill="1" applyBorder="1" applyAlignment="1" applyProtection="1">
      <alignment horizontal="center"/>
    </xf>
    <xf numFmtId="0" fontId="22" fillId="3" borderId="0" xfId="1" applyFont="1" applyFill="1" applyAlignment="1" applyProtection="1">
      <alignment horizontal="left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/>
    </xf>
    <xf numFmtId="0" fontId="17" fillId="0" borderId="0" xfId="0" applyNumberFormat="1" applyFont="1" applyAlignment="1">
      <alignment vertical="center" wrapText="1"/>
    </xf>
    <xf numFmtId="0" fontId="17" fillId="0" borderId="0" xfId="0" applyFont="1" applyBorder="1" applyAlignment="1"/>
    <xf numFmtId="0" fontId="5" fillId="0" borderId="0" xfId="0" applyFont="1" applyBorder="1" applyAlignment="1"/>
    <xf numFmtId="0" fontId="17" fillId="0" borderId="0" xfId="0" applyNumberFormat="1" applyFont="1" applyBorder="1" applyAlignment="1">
      <alignment wrapText="1"/>
    </xf>
    <xf numFmtId="0" fontId="2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wrapText="1"/>
    </xf>
    <xf numFmtId="0" fontId="21" fillId="3" borderId="0" xfId="0" applyNumberFormat="1" applyFont="1" applyFill="1" applyAlignment="1">
      <alignment horizontal="left" vertical="top" wrapText="1" readingOrder="1"/>
    </xf>
    <xf numFmtId="0" fontId="22" fillId="3" borderId="0" xfId="0" applyNumberFormat="1" applyFont="1" applyFill="1" applyAlignment="1">
      <alignment horizontal="left" vertical="top" wrapText="1" readingOrder="1"/>
    </xf>
    <xf numFmtId="0" fontId="21" fillId="3" borderId="0" xfId="0" applyNumberFormat="1" applyFont="1" applyFill="1" applyAlignment="1">
      <alignment horizontal="left" vertical="center" wrapText="1" readingOrder="1"/>
    </xf>
    <xf numFmtId="0" fontId="10" fillId="0" borderId="15" xfId="0" applyFont="1" applyBorder="1" applyAlignment="1">
      <alignment horizontal="center"/>
    </xf>
    <xf numFmtId="0" fontId="20" fillId="0" borderId="17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17" xfId="0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0" fontId="20" fillId="3" borderId="14" xfId="0" applyNumberFormat="1" applyFont="1" applyFill="1" applyBorder="1" applyAlignment="1">
      <alignment horizontal="center" vertical="center"/>
    </xf>
    <xf numFmtId="0" fontId="20" fillId="3" borderId="22" xfId="0" applyNumberFormat="1" applyFont="1" applyFill="1" applyBorder="1" applyAlignment="1">
      <alignment horizontal="center" vertical="center" wrapText="1"/>
    </xf>
    <xf numFmtId="0" fontId="20" fillId="3" borderId="18" xfId="0" applyNumberFormat="1" applyFont="1" applyFill="1" applyBorder="1" applyAlignment="1">
      <alignment horizontal="center" vertical="center" wrapText="1"/>
    </xf>
    <xf numFmtId="0" fontId="20" fillId="3" borderId="2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5" fillId="0" borderId="2" xfId="0" applyFont="1" applyFill="1" applyBorder="1" applyAlignment="1">
      <alignment wrapText="1"/>
    </xf>
    <xf numFmtId="0" fontId="35" fillId="0" borderId="0" xfId="0" applyFont="1" applyFill="1" applyBorder="1" applyAlignment="1">
      <alignment wrapText="1"/>
    </xf>
    <xf numFmtId="0" fontId="35" fillId="0" borderId="2" xfId="0" applyFont="1" applyFill="1" applyBorder="1" applyAlignment="1"/>
    <xf numFmtId="0" fontId="33" fillId="0" borderId="15" xfId="0" applyFont="1" applyBorder="1" applyAlignment="1">
      <alignment horizontal="center"/>
    </xf>
    <xf numFmtId="0" fontId="37" fillId="0" borderId="6" xfId="0" applyFont="1" applyBorder="1" applyAlignment="1"/>
    <xf numFmtId="0" fontId="37" fillId="0" borderId="0" xfId="0" applyFont="1" applyBorder="1" applyAlignment="1"/>
    <xf numFmtId="0" fontId="37" fillId="0" borderId="0" xfId="0" applyFont="1" applyAlignment="1">
      <alignment horizontal="left"/>
    </xf>
    <xf numFmtId="0" fontId="37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wrapText="1" shrinkToFit="1"/>
    </xf>
    <xf numFmtId="0" fontId="37" fillId="0" borderId="0" xfId="0" applyFont="1" applyAlignment="1"/>
    <xf numFmtId="0" fontId="35" fillId="0" borderId="9" xfId="0" applyFont="1" applyFill="1" applyBorder="1" applyAlignment="1">
      <alignment wrapText="1"/>
    </xf>
    <xf numFmtId="0" fontId="12" fillId="0" borderId="0" xfId="0" applyFont="1" applyAlignment="1"/>
    <xf numFmtId="0" fontId="21" fillId="0" borderId="2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53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 readingOrder="1"/>
    </xf>
    <xf numFmtId="0" fontId="17" fillId="0" borderId="0" xfId="0" applyFont="1" applyAlignment="1"/>
    <xf numFmtId="0" fontId="17" fillId="0" borderId="3" xfId="0" applyFont="1" applyBorder="1" applyAlignment="1"/>
    <xf numFmtId="0" fontId="17" fillId="0" borderId="2" xfId="0" applyFont="1" applyBorder="1" applyAlignment="1"/>
    <xf numFmtId="0" fontId="17" fillId="3" borderId="0" xfId="0" applyFont="1" applyFill="1" applyAlignment="1"/>
    <xf numFmtId="0" fontId="12" fillId="3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wrapText="1"/>
    </xf>
    <xf numFmtId="0" fontId="17" fillId="3" borderId="0" xfId="0" applyFont="1" applyFill="1" applyBorder="1" applyAlignment="1"/>
    <xf numFmtId="0" fontId="17" fillId="3" borderId="4" xfId="0" applyFont="1" applyFill="1" applyBorder="1" applyAlignment="1"/>
    <xf numFmtId="0" fontId="22" fillId="0" borderId="2" xfId="0" applyFont="1" applyFill="1" applyBorder="1" applyAlignment="1"/>
    <xf numFmtId="0" fontId="17" fillId="3" borderId="0" xfId="0" applyFont="1" applyFill="1" applyBorder="1" applyAlignment="1">
      <alignment vertical="center" wrapText="1"/>
    </xf>
    <xf numFmtId="0" fontId="21" fillId="3" borderId="0" xfId="0" applyFont="1" applyFill="1" applyAlignment="1"/>
    <xf numFmtId="0" fontId="21" fillId="3" borderId="0" xfId="0" applyFont="1" applyFill="1" applyAlignment="1">
      <alignment horizontal="left"/>
    </xf>
    <xf numFmtId="0" fontId="21" fillId="0" borderId="22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17" fillId="0" borderId="21" xfId="2" applyNumberFormat="1" applyFont="1" applyFill="1" applyBorder="1" applyAlignment="1">
      <alignment horizontal="left" vertical="center"/>
    </xf>
    <xf numFmtId="0" fontId="21" fillId="3" borderId="0" xfId="2" applyFont="1" applyFill="1" applyBorder="1" applyAlignment="1">
      <alignment horizontal="left" vertical="center"/>
    </xf>
    <xf numFmtId="0" fontId="16" fillId="4" borderId="1" xfId="2" applyFont="1" applyFill="1" applyBorder="1" applyAlignment="1">
      <alignment horizontal="center" vertical="center" wrapText="1"/>
    </xf>
    <xf numFmtId="0" fontId="21" fillId="0" borderId="23" xfId="2" applyNumberFormat="1" applyFont="1" applyFill="1" applyBorder="1" applyAlignment="1">
      <alignment horizontal="left" vertical="center"/>
    </xf>
    <xf numFmtId="0" fontId="21" fillId="0" borderId="24" xfId="2" applyNumberFormat="1" applyFont="1" applyFill="1" applyBorder="1" applyAlignment="1">
      <alignment horizontal="left" vertical="center"/>
    </xf>
    <xf numFmtId="0" fontId="21" fillId="0" borderId="25" xfId="2" applyNumberFormat="1" applyFont="1" applyFill="1" applyBorder="1" applyAlignment="1">
      <alignment horizontal="left" vertical="center"/>
    </xf>
    <xf numFmtId="0" fontId="16" fillId="4" borderId="1" xfId="2" applyFont="1" applyFill="1" applyBorder="1" applyAlignment="1">
      <alignment horizontal="center" vertical="center"/>
    </xf>
    <xf numFmtId="49" fontId="16" fillId="4" borderId="1" xfId="2" applyNumberFormat="1" applyFont="1" applyFill="1" applyBorder="1" applyAlignment="1">
      <alignment horizontal="center" vertical="center" wrapText="1"/>
    </xf>
    <xf numFmtId="0" fontId="29" fillId="0" borderId="18" xfId="2" applyNumberFormat="1" applyFont="1" applyFill="1" applyBorder="1" applyAlignment="1">
      <alignment horizontal="left" vertical="center" wrapText="1"/>
    </xf>
    <xf numFmtId="0" fontId="17" fillId="0" borderId="18" xfId="2" applyNumberFormat="1" applyFont="1" applyFill="1" applyBorder="1" applyAlignment="1">
      <alignment horizontal="center" vertical="center"/>
    </xf>
    <xf numFmtId="0" fontId="21" fillId="3" borderId="0" xfId="2" applyNumberFormat="1" applyFont="1" applyFill="1" applyBorder="1" applyAlignment="1">
      <alignment horizontal="left"/>
    </xf>
    <xf numFmtId="0" fontId="21" fillId="3" borderId="17" xfId="2" applyFont="1" applyFill="1" applyBorder="1" applyAlignment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0" fontId="21" fillId="3" borderId="14" xfId="2" applyFont="1" applyFill="1" applyBorder="1" applyAlignment="1">
      <alignment horizontal="center" vertical="center" wrapText="1"/>
    </xf>
    <xf numFmtId="0" fontId="21" fillId="3" borderId="17" xfId="2" applyNumberFormat="1" applyFont="1" applyFill="1" applyBorder="1" applyAlignment="1">
      <alignment horizontal="center" vertical="center"/>
    </xf>
    <xf numFmtId="0" fontId="21" fillId="3" borderId="13" xfId="2" applyNumberFormat="1" applyFont="1" applyFill="1" applyBorder="1" applyAlignment="1">
      <alignment horizontal="center" vertical="center"/>
    </xf>
    <xf numFmtId="0" fontId="21" fillId="3" borderId="14" xfId="2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6" fillId="4" borderId="1" xfId="0" quotePrefix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49" fontId="54" fillId="4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 wrapText="1"/>
    </xf>
    <xf numFmtId="3" fontId="17" fillId="0" borderId="18" xfId="0" applyNumberFormat="1" applyFont="1" applyFill="1" applyBorder="1" applyAlignment="1">
      <alignment horizontal="center" vertical="center"/>
    </xf>
    <xf numFmtId="0" fontId="17" fillId="0" borderId="18" xfId="0" applyFont="1" applyBorder="1"/>
    <xf numFmtId="0" fontId="21" fillId="3" borderId="29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vertical="center"/>
    </xf>
    <xf numFmtId="0" fontId="17" fillId="0" borderId="18" xfId="0" applyFont="1" applyBorder="1" applyAlignment="1"/>
    <xf numFmtId="0" fontId="17" fillId="0" borderId="2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 wrapText="1"/>
    </xf>
    <xf numFmtId="0" fontId="21" fillId="3" borderId="34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A7E2"/>
      <color rgb="FFE7E6E6"/>
      <color rgb="FFAA0212"/>
      <color rgb="FFC20214"/>
      <color rgb="FFFF0000"/>
      <color rgb="FFE721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54</xdr:row>
      <xdr:rowOff>118504</xdr:rowOff>
    </xdr:from>
    <xdr:to>
      <xdr:col>0</xdr:col>
      <xdr:colOff>447040</xdr:colOff>
      <xdr:row>56</xdr:row>
      <xdr:rowOff>180266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839" y="11797825"/>
          <a:ext cx="468162" cy="396240"/>
        </a:xfrm>
        <a:prstGeom prst="rect">
          <a:avLst/>
        </a:prstGeom>
      </xdr:spPr>
    </xdr:pic>
    <xdr:clientData/>
  </xdr:twoCellAnchor>
  <xdr:oneCellAnchor>
    <xdr:from>
      <xdr:col>3</xdr:col>
      <xdr:colOff>1210945</xdr:colOff>
      <xdr:row>0</xdr:row>
      <xdr:rowOff>325120</xdr:rowOff>
    </xdr:from>
    <xdr:ext cx="3332901" cy="5820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F2C85C-98B2-C34D-B688-D4394EAC867D}"/>
            </a:ext>
          </a:extLst>
        </xdr:cNvPr>
        <xdr:cNvSpPr txBox="1"/>
      </xdr:nvSpPr>
      <xdr:spPr>
        <a:xfrm>
          <a:off x="4060825" y="325120"/>
          <a:ext cx="3332901" cy="58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uk-UA" sz="1000" b="1">
              <a:solidFill>
                <a:schemeClr val="tx1">
                  <a:lumMod val="75000"/>
                  <a:lumOff val="25000"/>
                </a:schemeClr>
              </a:solidFill>
            </a:rPr>
            <a:t>ТОВ «Клімат Системс» 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Україна, 04208, Київ, Пр.Правди, 94, кв.10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тел.: +38 (044) 227-92-50, 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E-mail: office@climatesystems.ua</a:t>
          </a:r>
        </a:p>
        <a:p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0</xdr:col>
      <xdr:colOff>177165</xdr:colOff>
      <xdr:row>0</xdr:row>
      <xdr:rowOff>284479</xdr:rowOff>
    </xdr:from>
    <xdr:ext cx="2160000" cy="540000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" y="284479"/>
          <a:ext cx="216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54650</xdr:colOff>
      <xdr:row>149</xdr:row>
      <xdr:rowOff>67038</xdr:rowOff>
    </xdr:from>
    <xdr:to>
      <xdr:col>1</xdr:col>
      <xdr:colOff>81279</xdr:colOff>
      <xdr:row>151</xdr:row>
      <xdr:rowOff>129400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26624" y="32068584"/>
          <a:ext cx="448442" cy="392389"/>
        </a:xfrm>
        <a:prstGeom prst="rect">
          <a:avLst/>
        </a:prstGeom>
      </xdr:spPr>
    </xdr:pic>
    <xdr:clientData/>
  </xdr:twoCellAnchor>
  <xdr:oneCellAnchor>
    <xdr:from>
      <xdr:col>1</xdr:col>
      <xdr:colOff>3688815</xdr:colOff>
      <xdr:row>0</xdr:row>
      <xdr:rowOff>329373</xdr:rowOff>
    </xdr:from>
    <xdr:ext cx="3332901" cy="5820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016475" y="329373"/>
          <a:ext cx="3332901" cy="58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uk-UA" sz="1000" b="1">
              <a:solidFill>
                <a:schemeClr val="tx1">
                  <a:lumMod val="75000"/>
                  <a:lumOff val="25000"/>
                </a:schemeClr>
              </a:solidFill>
            </a:rPr>
            <a:t>ТОВ «Клімат Системс» 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Україна, 04208, Київ, Пр.Правди, 94, кв.10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тел.: +38 (044) 227-92-50, 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E-mail: office@climatesystems.ua</a:t>
          </a:r>
        </a:p>
        <a:p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0</xdr:col>
      <xdr:colOff>158577</xdr:colOff>
      <xdr:row>0</xdr:row>
      <xdr:rowOff>273454</xdr:rowOff>
    </xdr:from>
    <xdr:ext cx="2160000" cy="540000"/>
    <xdr:pic>
      <xdr:nvPicPr>
        <xdr:cNvPr id="11" name="Pictur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577" y="273454"/>
          <a:ext cx="216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5860676</xdr:colOff>
      <xdr:row>0</xdr:row>
      <xdr:rowOff>571500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185647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101460</xdr:colOff>
      <xdr:row>143</xdr:row>
      <xdr:rowOff>15865</xdr:rowOff>
    </xdr:from>
    <xdr:to>
      <xdr:col>1</xdr:col>
      <xdr:colOff>40398</xdr:colOff>
      <xdr:row>144</xdr:row>
      <xdr:rowOff>150514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8374" y="29850771"/>
          <a:ext cx="332769" cy="266598"/>
        </a:xfrm>
        <a:prstGeom prst="rect">
          <a:avLst/>
        </a:prstGeom>
      </xdr:spPr>
    </xdr:pic>
    <xdr:clientData/>
  </xdr:twoCellAnchor>
  <xdr:oneCellAnchor>
    <xdr:from>
      <xdr:col>1</xdr:col>
      <xdr:colOff>3622040</xdr:colOff>
      <xdr:row>0</xdr:row>
      <xdr:rowOff>345440</xdr:rowOff>
    </xdr:from>
    <xdr:ext cx="3332901" cy="58202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D06173C-D3E8-E940-95A4-113E598EA991}"/>
            </a:ext>
          </a:extLst>
        </xdr:cNvPr>
        <xdr:cNvSpPr txBox="1"/>
      </xdr:nvSpPr>
      <xdr:spPr>
        <a:xfrm>
          <a:off x="3949700" y="345440"/>
          <a:ext cx="3332901" cy="58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uk-UA" sz="1000" b="1">
              <a:solidFill>
                <a:schemeClr val="tx1">
                  <a:lumMod val="75000"/>
                  <a:lumOff val="25000"/>
                </a:schemeClr>
              </a:solidFill>
            </a:rPr>
            <a:t>ТОВ «Клімат Системс» 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Україна, 04208, Київ, Пр.Правди, 94, кв.10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тел.: +38 (044) 227-92-50, 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E-mail: office@climatesystems.ua</a:t>
          </a:r>
        </a:p>
        <a:p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0</xdr:col>
      <xdr:colOff>203200</xdr:colOff>
      <xdr:row>0</xdr:row>
      <xdr:rowOff>297180</xdr:rowOff>
    </xdr:from>
    <xdr:ext cx="2160000" cy="540000"/>
    <xdr:pic>
      <xdr:nvPicPr>
        <xdr:cNvPr id="7" name="Picture 2">
          <a:extLst>
            <a:ext uri="{FF2B5EF4-FFF2-40B4-BE49-F238E27FC236}">
              <a16:creationId xmlns:a16="http://schemas.microsoft.com/office/drawing/2014/main" id="{774AD16F-CA22-404E-A839-434B9495BB1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97180"/>
          <a:ext cx="216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336176</xdr:colOff>
      <xdr:row>0</xdr:row>
      <xdr:rowOff>683559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295029" y="68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69243</xdr:colOff>
      <xdr:row>162</xdr:row>
      <xdr:rowOff>17153</xdr:rowOff>
    </xdr:from>
    <xdr:to>
      <xdr:col>1</xdr:col>
      <xdr:colOff>35262</xdr:colOff>
      <xdr:row>163</xdr:row>
      <xdr:rowOff>151802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49698" y="35004878"/>
          <a:ext cx="332769" cy="293679"/>
        </a:xfrm>
        <a:prstGeom prst="rect">
          <a:avLst/>
        </a:prstGeom>
      </xdr:spPr>
    </xdr:pic>
    <xdr:clientData/>
  </xdr:twoCellAnchor>
  <xdr:oneCellAnchor>
    <xdr:from>
      <xdr:col>1</xdr:col>
      <xdr:colOff>5860676</xdr:colOff>
      <xdr:row>0</xdr:row>
      <xdr:rowOff>571500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184526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3644900</xdr:colOff>
      <xdr:row>0</xdr:row>
      <xdr:rowOff>347980</xdr:rowOff>
    </xdr:from>
    <xdr:ext cx="3332901" cy="58202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ED7EB65-0B5B-1D46-9A1A-7FE59478CD87}"/>
            </a:ext>
          </a:extLst>
        </xdr:cNvPr>
        <xdr:cNvSpPr txBox="1"/>
      </xdr:nvSpPr>
      <xdr:spPr>
        <a:xfrm>
          <a:off x="3972560" y="347980"/>
          <a:ext cx="3332901" cy="58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uk-UA" sz="1000" b="1">
              <a:solidFill>
                <a:schemeClr val="tx1">
                  <a:lumMod val="75000"/>
                  <a:lumOff val="25000"/>
                </a:schemeClr>
              </a:solidFill>
            </a:rPr>
            <a:t>ТОВ «Клімат Системс» 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Україна, 04208, Київ, Пр.Правди, 94, кв.10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тел.: +38 (044) 227-92-50, 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E-mail: office@climatesystems.ua</a:t>
          </a:r>
        </a:p>
        <a:p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0</xdr:col>
      <xdr:colOff>175260</xdr:colOff>
      <xdr:row>0</xdr:row>
      <xdr:rowOff>297180</xdr:rowOff>
    </xdr:from>
    <xdr:ext cx="2160000" cy="540000"/>
    <xdr:pic>
      <xdr:nvPicPr>
        <xdr:cNvPr id="11" name="Picture 2">
          <a:extLst>
            <a:ext uri="{FF2B5EF4-FFF2-40B4-BE49-F238E27FC236}">
              <a16:creationId xmlns:a16="http://schemas.microsoft.com/office/drawing/2014/main" id="{CC8C808C-101D-9845-8A5E-D5FD494EE51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297180"/>
          <a:ext cx="216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3881" name="Picture 4" descr="logo_Curve_rus">
          <a:extLst>
            <a:ext uri="{FF2B5EF4-FFF2-40B4-BE49-F238E27FC236}">
              <a16:creationId xmlns:a16="http://schemas.microsoft.com/office/drawing/2014/main" id="{00000000-0008-0000-04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100565</xdr:colOff>
      <xdr:row>97</xdr:row>
      <xdr:rowOff>66181</xdr:rowOff>
    </xdr:from>
    <xdr:to>
      <xdr:col>1</xdr:col>
      <xdr:colOff>65463</xdr:colOff>
      <xdr:row>99</xdr:row>
      <xdr:rowOff>77640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81094" y="20873012"/>
          <a:ext cx="331499" cy="292558"/>
        </a:xfrm>
        <a:prstGeom prst="rect">
          <a:avLst/>
        </a:prstGeom>
      </xdr:spPr>
    </xdr:pic>
    <xdr:clientData/>
  </xdr:twoCellAnchor>
  <xdr:oneCellAnchor>
    <xdr:from>
      <xdr:col>3</xdr:col>
      <xdr:colOff>336176</xdr:colOff>
      <xdr:row>0</xdr:row>
      <xdr:rowOff>683559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7460876" y="68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5860676</xdr:colOff>
      <xdr:row>0</xdr:row>
      <xdr:rowOff>571500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155951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3693160</xdr:colOff>
      <xdr:row>0</xdr:row>
      <xdr:rowOff>365760</xdr:rowOff>
    </xdr:from>
    <xdr:ext cx="3332901" cy="58202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F06FB07-F011-2945-8CCF-D282A1A65ED5}"/>
            </a:ext>
          </a:extLst>
        </xdr:cNvPr>
        <xdr:cNvSpPr txBox="1"/>
      </xdr:nvSpPr>
      <xdr:spPr>
        <a:xfrm>
          <a:off x="4020820" y="365760"/>
          <a:ext cx="3332901" cy="58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uk-UA" sz="1000" b="1">
              <a:solidFill>
                <a:schemeClr val="tx1">
                  <a:lumMod val="75000"/>
                  <a:lumOff val="25000"/>
                </a:schemeClr>
              </a:solidFill>
            </a:rPr>
            <a:t>ТОВ «Клімат Системс» 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Україна, 04208, Київ, Пр.Правди, 94, кв.10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тел.: +38 (044) 227-92-50, 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E-mail: office@climatesystems.ua</a:t>
          </a:r>
        </a:p>
        <a:p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0</xdr:col>
      <xdr:colOff>170180</xdr:colOff>
      <xdr:row>0</xdr:row>
      <xdr:rowOff>330200</xdr:rowOff>
    </xdr:from>
    <xdr:ext cx="2160000" cy="540000"/>
    <xdr:pic>
      <xdr:nvPicPr>
        <xdr:cNvPr id="11" name="Picture 2">
          <a:extLst>
            <a:ext uri="{FF2B5EF4-FFF2-40B4-BE49-F238E27FC236}">
              <a16:creationId xmlns:a16="http://schemas.microsoft.com/office/drawing/2014/main" id="{3C7918B8-3F51-CB4E-A533-B48158558D2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80" y="330200"/>
          <a:ext cx="216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168247</xdr:colOff>
      <xdr:row>87</xdr:row>
      <xdr:rowOff>38389</xdr:rowOff>
    </xdr:from>
    <xdr:to>
      <xdr:col>1</xdr:col>
      <xdr:colOff>87426</xdr:colOff>
      <xdr:row>89</xdr:row>
      <xdr:rowOff>49848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118297" y="17332399"/>
          <a:ext cx="331499" cy="231599"/>
        </a:xfrm>
        <a:prstGeom prst="rect">
          <a:avLst/>
        </a:prstGeom>
      </xdr:spPr>
    </xdr:pic>
    <xdr:clientData/>
  </xdr:twoCellAnchor>
  <xdr:oneCellAnchor>
    <xdr:from>
      <xdr:col>3</xdr:col>
      <xdr:colOff>336176</xdr:colOff>
      <xdr:row>0</xdr:row>
      <xdr:rowOff>683559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7422776" y="68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5860676</xdr:colOff>
      <xdr:row>0</xdr:row>
      <xdr:rowOff>571500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6184526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1389380</xdr:colOff>
      <xdr:row>0</xdr:row>
      <xdr:rowOff>347980</xdr:rowOff>
    </xdr:from>
    <xdr:ext cx="3332901" cy="58202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B00635-2FFE-2D41-ACA9-0A2D521FFA18}"/>
            </a:ext>
          </a:extLst>
        </xdr:cNvPr>
        <xdr:cNvSpPr txBox="1"/>
      </xdr:nvSpPr>
      <xdr:spPr>
        <a:xfrm>
          <a:off x="3949700" y="347980"/>
          <a:ext cx="3332901" cy="582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uk-UA" sz="1000" b="1">
              <a:solidFill>
                <a:schemeClr val="tx1">
                  <a:lumMod val="75000"/>
                  <a:lumOff val="25000"/>
                </a:schemeClr>
              </a:solidFill>
            </a:rPr>
            <a:t>ТОВ «Клімат Системс» 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Україна, 04208, Київ, Пр.Правди, 94, кв.10</a:t>
          </a:r>
        </a:p>
        <a:p>
          <a:r>
            <a:rPr lang="uk-UA" sz="1000">
              <a:solidFill>
                <a:schemeClr val="tx1">
                  <a:lumMod val="75000"/>
                  <a:lumOff val="25000"/>
                </a:schemeClr>
              </a:solidFill>
            </a:rPr>
            <a:t>тел.: +38 (044) 227-92-50, 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E-mail: office@climatesystems.ua</a:t>
          </a:r>
        </a:p>
        <a:p>
          <a:endParaRPr lang="en-US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oneCellAnchor>
  <xdr:oneCellAnchor>
    <xdr:from>
      <xdr:col>0</xdr:col>
      <xdr:colOff>152400</xdr:colOff>
      <xdr:row>0</xdr:row>
      <xdr:rowOff>302260</xdr:rowOff>
    </xdr:from>
    <xdr:ext cx="2160000" cy="540000"/>
    <xdr:pic>
      <xdr:nvPicPr>
        <xdr:cNvPr id="8" name="Picture 2">
          <a:extLst>
            <a:ext uri="{FF2B5EF4-FFF2-40B4-BE49-F238E27FC236}">
              <a16:creationId xmlns:a16="http://schemas.microsoft.com/office/drawing/2014/main" id="{2C10E3D9-BA36-A14C-B454-F5280B62FC1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2260"/>
          <a:ext cx="21600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5"/>
  <sheetViews>
    <sheetView tabSelected="1" view="pageBreakPreview" zoomScale="125" zoomScaleNormal="125" zoomScaleSheetLayoutView="125" workbookViewId="0">
      <selection activeCell="C35" sqref="C35"/>
    </sheetView>
  </sheetViews>
  <sheetFormatPr defaultColWidth="9.140625" defaultRowHeight="15.75"/>
  <cols>
    <col min="1" max="2" width="8.85546875" style="32" customWidth="1"/>
    <col min="3" max="3" width="24.85546875" style="32" customWidth="1"/>
    <col min="4" max="4" width="25" style="32" customWidth="1"/>
    <col min="5" max="5" width="24.85546875" style="32" customWidth="1"/>
    <col min="6" max="6" width="8.85546875" style="32" customWidth="1"/>
    <col min="7" max="7" width="8.85546875" style="146" customWidth="1"/>
    <col min="8" max="8" width="9.140625" style="32"/>
    <col min="9" max="9" width="7.28515625" style="32" customWidth="1"/>
    <col min="10" max="10" width="3" style="32" customWidth="1"/>
    <col min="11" max="16384" width="9.140625" style="32"/>
  </cols>
  <sheetData>
    <row r="1" spans="1:8" ht="75" customHeight="1" thickBot="1">
      <c r="A1" s="299"/>
      <c r="B1" s="299"/>
      <c r="C1" s="299"/>
      <c r="D1" s="299"/>
      <c r="E1" s="299"/>
      <c r="F1" s="299"/>
      <c r="G1" s="299"/>
      <c r="H1" s="82"/>
    </row>
    <row r="2" spans="1:8" ht="15" customHeight="1">
      <c r="A2" s="303"/>
      <c r="B2" s="303"/>
      <c r="C2" s="303"/>
      <c r="D2" s="303"/>
      <c r="E2" s="303"/>
      <c r="F2" s="303"/>
      <c r="G2" s="303"/>
    </row>
    <row r="3" spans="1:8" ht="15" customHeight="1">
      <c r="A3" s="304"/>
      <c r="B3" s="304"/>
      <c r="C3" s="304"/>
      <c r="D3" s="304"/>
      <c r="E3" s="304"/>
      <c r="F3" s="304"/>
      <c r="G3" s="304"/>
    </row>
    <row r="4" spans="1:8" ht="15" customHeight="1">
      <c r="A4" s="304"/>
      <c r="B4" s="304"/>
      <c r="C4" s="304"/>
      <c r="D4" s="304"/>
      <c r="E4" s="304"/>
      <c r="F4" s="304"/>
      <c r="G4" s="304"/>
    </row>
    <row r="5" spans="1:8" ht="15" customHeight="1">
      <c r="A5" s="300"/>
      <c r="B5" s="300"/>
      <c r="C5" s="300"/>
      <c r="D5" s="300"/>
      <c r="E5" s="300"/>
      <c r="F5" s="300"/>
      <c r="G5" s="300"/>
    </row>
    <row r="6" spans="1:8" ht="15" customHeight="1">
      <c r="A6" s="301"/>
      <c r="B6" s="301"/>
      <c r="C6" s="301"/>
      <c r="D6" s="301"/>
      <c r="E6" s="301"/>
      <c r="F6" s="301"/>
      <c r="G6" s="301"/>
    </row>
    <row r="7" spans="1:8" ht="15" customHeight="1">
      <c r="A7" s="302" t="s">
        <v>426</v>
      </c>
      <c r="B7" s="302"/>
      <c r="C7" s="302"/>
      <c r="D7" s="302"/>
      <c r="E7" s="302"/>
      <c r="F7" s="302"/>
      <c r="G7" s="302"/>
    </row>
    <row r="8" spans="1:8" ht="15" customHeight="1">
      <c r="A8" s="297"/>
      <c r="B8" s="298"/>
      <c r="C8" s="298"/>
      <c r="D8" s="298"/>
      <c r="E8" s="298"/>
      <c r="F8" s="298"/>
      <c r="G8" s="298"/>
    </row>
    <row r="9" spans="1:8" ht="15" customHeight="1">
      <c r="A9" s="298"/>
      <c r="B9" s="298"/>
      <c r="C9" s="298"/>
      <c r="D9" s="298"/>
      <c r="E9" s="298"/>
      <c r="F9" s="298"/>
      <c r="G9" s="298"/>
    </row>
    <row r="10" spans="1:8" ht="15" customHeight="1">
      <c r="A10" s="301" t="s">
        <v>44</v>
      </c>
      <c r="B10" s="308"/>
      <c r="C10" s="308"/>
      <c r="D10" s="308"/>
      <c r="E10" s="308"/>
      <c r="F10" s="308"/>
      <c r="G10" s="308"/>
    </row>
    <row r="11" spans="1:8" ht="15" customHeight="1">
      <c r="A11" s="309"/>
      <c r="B11" s="309"/>
      <c r="C11" s="309"/>
      <c r="D11" s="309"/>
      <c r="E11" s="309"/>
      <c r="F11" s="309"/>
      <c r="G11" s="309"/>
    </row>
    <row r="12" spans="1:8" ht="15" customHeight="1">
      <c r="A12" s="307" t="s">
        <v>586</v>
      </c>
      <c r="B12" s="307"/>
      <c r="C12" s="307"/>
      <c r="D12" s="307"/>
      <c r="E12" s="307"/>
      <c r="F12" s="307"/>
      <c r="G12" s="145">
        <v>1</v>
      </c>
    </row>
    <row r="13" spans="1:8" ht="15" customHeight="1">
      <c r="A13" s="307" t="s">
        <v>587</v>
      </c>
      <c r="B13" s="307"/>
      <c r="C13" s="307"/>
      <c r="D13" s="307"/>
      <c r="E13" s="307"/>
      <c r="F13" s="307"/>
      <c r="G13" s="145">
        <v>2</v>
      </c>
    </row>
    <row r="14" spans="1:8" ht="15" customHeight="1">
      <c r="A14" s="307" t="s">
        <v>545</v>
      </c>
      <c r="B14" s="307"/>
      <c r="C14" s="307"/>
      <c r="D14" s="307"/>
      <c r="E14" s="307"/>
      <c r="F14" s="307"/>
      <c r="G14" s="145">
        <v>3</v>
      </c>
    </row>
    <row r="15" spans="1:8" ht="15" customHeight="1">
      <c r="A15" s="307" t="s">
        <v>585</v>
      </c>
      <c r="B15" s="307"/>
      <c r="C15" s="307"/>
      <c r="D15" s="307"/>
      <c r="E15" s="307"/>
      <c r="F15" s="307"/>
      <c r="G15" s="145">
        <v>4</v>
      </c>
    </row>
    <row r="16" spans="1:8" ht="15" customHeight="1">
      <c r="A16" s="310" t="s">
        <v>588</v>
      </c>
      <c r="B16" s="310"/>
      <c r="C16" s="310"/>
      <c r="D16" s="310"/>
      <c r="E16" s="310"/>
      <c r="F16" s="310"/>
      <c r="G16" s="145">
        <v>5</v>
      </c>
      <c r="H16" s="147"/>
    </row>
    <row r="17" spans="1:19" ht="15" customHeight="1">
      <c r="A17" s="305"/>
      <c r="B17" s="305"/>
      <c r="C17" s="305"/>
      <c r="D17" s="305"/>
      <c r="E17" s="305"/>
      <c r="F17" s="305"/>
      <c r="G17" s="305"/>
      <c r="S17" s="38"/>
    </row>
    <row r="18" spans="1:19" ht="15" customHeight="1">
      <c r="A18" s="305"/>
      <c r="B18" s="305"/>
      <c r="C18" s="305"/>
      <c r="D18" s="305"/>
      <c r="E18" s="305"/>
      <c r="F18" s="305"/>
      <c r="G18" s="305"/>
    </row>
    <row r="19" spans="1:19" ht="15" customHeight="1">
      <c r="A19" s="305"/>
      <c r="B19" s="305"/>
      <c r="C19" s="305"/>
      <c r="D19" s="305"/>
      <c r="E19" s="305"/>
      <c r="F19" s="305"/>
      <c r="G19" s="305"/>
    </row>
    <row r="20" spans="1:19" ht="15" customHeight="1">
      <c r="A20" s="306"/>
      <c r="B20" s="306"/>
      <c r="C20" s="306"/>
      <c r="D20" s="306"/>
      <c r="E20" s="306"/>
      <c r="F20" s="306"/>
      <c r="G20" s="306"/>
    </row>
    <row r="21" spans="1:19" ht="15" customHeight="1">
      <c r="A21" s="306"/>
      <c r="B21" s="306"/>
      <c r="C21" s="306"/>
      <c r="D21" s="306"/>
      <c r="E21" s="306"/>
      <c r="F21" s="306"/>
      <c r="G21" s="306"/>
    </row>
    <row r="22" spans="1:19" ht="15" customHeight="1">
      <c r="A22" s="306"/>
      <c r="B22" s="306"/>
      <c r="C22" s="306"/>
      <c r="D22" s="306"/>
      <c r="E22" s="306"/>
      <c r="F22" s="306"/>
      <c r="G22" s="306"/>
    </row>
    <row r="23" spans="1:19" ht="15" customHeight="1">
      <c r="A23" s="306"/>
      <c r="B23" s="306"/>
      <c r="C23" s="306"/>
      <c r="D23" s="306"/>
      <c r="E23" s="306"/>
      <c r="F23" s="306"/>
      <c r="G23" s="306"/>
    </row>
    <row r="24" spans="1:19" ht="15" customHeight="1">
      <c r="A24" s="306"/>
      <c r="B24" s="306"/>
      <c r="C24" s="306"/>
      <c r="D24" s="306"/>
      <c r="E24" s="306"/>
      <c r="F24" s="306"/>
      <c r="G24" s="306"/>
    </row>
    <row r="25" spans="1:19" ht="15" customHeight="1">
      <c r="A25" s="306"/>
      <c r="B25" s="306"/>
      <c r="C25" s="306"/>
      <c r="D25" s="306"/>
      <c r="E25" s="306"/>
      <c r="F25" s="306"/>
      <c r="G25" s="306"/>
      <c r="I25" s="33"/>
    </row>
    <row r="26" spans="1:19" ht="15" customHeight="1"/>
    <row r="27" spans="1:19" ht="15" customHeight="1">
      <c r="A27" s="34"/>
    </row>
    <row r="28" spans="1:19" ht="17.25" customHeight="1"/>
    <row r="29" spans="1:19" ht="17.25" customHeight="1"/>
    <row r="30" spans="1:19" ht="17.25" customHeight="1"/>
    <row r="31" spans="1:19" ht="17.25" customHeight="1"/>
    <row r="32" spans="1:19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</sheetData>
  <sheetProtection algorithmName="SHA-512" hashValue="MXsfyBGRO3eN7nlZufq769FqIqRwrRsyFHJILTT9V6OMVu9FWRxMWFSZuuGt55WNkiWcraiMOfooL5GF+q1q4A==" saltValue="QBYKsSLEGf6AsiCEo7pMow==" spinCount="100000" sheet="1" formatCells="0" formatColumns="0" formatRows="0" insertColumns="0" insertRows="0" insertHyperlinks="0" deleteColumns="0" deleteRows="0" sort="0" autoFilter="0" pivotTables="0"/>
  <mergeCells count="25">
    <mergeCell ref="A25:G25"/>
    <mergeCell ref="A20:G20"/>
    <mergeCell ref="A18:G18"/>
    <mergeCell ref="A22:G22"/>
    <mergeCell ref="A23:G23"/>
    <mergeCell ref="A17:G17"/>
    <mergeCell ref="A19:G19"/>
    <mergeCell ref="A24:G24"/>
    <mergeCell ref="A21:G21"/>
    <mergeCell ref="A9:G9"/>
    <mergeCell ref="A15:F15"/>
    <mergeCell ref="A10:G10"/>
    <mergeCell ref="A11:G11"/>
    <mergeCell ref="A12:F12"/>
    <mergeCell ref="A13:F13"/>
    <mergeCell ref="A14:F14"/>
    <mergeCell ref="A16:F16"/>
    <mergeCell ref="A8:G8"/>
    <mergeCell ref="A1:G1"/>
    <mergeCell ref="A5:G5"/>
    <mergeCell ref="A6:G6"/>
    <mergeCell ref="A7:G7"/>
    <mergeCell ref="A2:G2"/>
    <mergeCell ref="A3:G3"/>
    <mergeCell ref="A4:G4"/>
  </mergeCells>
  <phoneticPr fontId="3" type="noConversion"/>
  <hyperlinks>
    <hyperlink ref="A12:F12" location="кондиціювання!A1" display="1. Тарифи на монтаж систем кондиціонування………………………………………………………………………………………………………………….."/>
    <hyperlink ref="G12" location="кондиціювання!A1" display="кондиціювання!A1"/>
    <hyperlink ref="A13:F13" location="вентиляція!A1" display="2. Тарифи на монтаж систем вентиляції……………………………………………………………………………………………………………."/>
    <hyperlink ref="G13" location="вентиляція!A1" display="вентиляція!A1"/>
    <hyperlink ref="A15:F15" location="'          сервіс         '!A1" display="4. Тарифи на сервісне обслуговування……………………………………………………………………………………………………………………"/>
    <hyperlink ref="G15" location="'          сервіс         '!A1" display="'          сервіс         '!A1"/>
    <hyperlink ref="A14:F14" location="'опалення та сантехніка'!A1" display="3. Тарифи на монтаж систем опалення та сантехнічних систем……………………………………………………………………………………………………………."/>
    <hyperlink ref="G14" location="'опалення та сантехніка'!A1" display="'опалення та сантехніка'!A1"/>
  </hyperlinks>
  <pageMargins left="0.59055118110236227" right="0.19685039370078741" top="0.19685039370078741" bottom="0.19685039370078741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S260"/>
  <sheetViews>
    <sheetView showGridLines="0" view="pageBreakPreview" zoomScale="125" zoomScaleNormal="125" zoomScaleSheetLayoutView="125" workbookViewId="0">
      <pane ySplit="3" topLeftCell="A4" activePane="bottomLeft" state="frozen"/>
      <selection pane="bottomLeft" activeCell="B5" sqref="B5"/>
    </sheetView>
  </sheetViews>
  <sheetFormatPr defaultColWidth="9.140625" defaultRowHeight="15"/>
  <cols>
    <col min="1" max="1" width="4.85546875" style="15" customWidth="1"/>
    <col min="2" max="2" width="85.85546875" style="1" customWidth="1"/>
    <col min="3" max="3" width="7.28515625" style="1" customWidth="1"/>
    <col min="4" max="4" width="11.85546875" style="14" customWidth="1"/>
    <col min="5" max="9" width="9.140625" style="1" customWidth="1"/>
    <col min="10" max="16384" width="9.140625" style="1"/>
  </cols>
  <sheetData>
    <row r="1" spans="1:9" ht="75" customHeight="1" thickBot="1">
      <c r="A1" s="324" t="s">
        <v>200</v>
      </c>
      <c r="B1" s="324"/>
      <c r="C1" s="324"/>
      <c r="D1" s="324"/>
      <c r="E1" s="58"/>
    </row>
    <row r="2" spans="1:9" s="7" customFormat="1" ht="39.950000000000003" customHeight="1">
      <c r="A2" s="68"/>
      <c r="B2" s="69" t="s">
        <v>599</v>
      </c>
      <c r="C2" s="68"/>
      <c r="D2" s="68"/>
      <c r="E2" s="21"/>
      <c r="F2" s="4"/>
      <c r="H2" s="80"/>
    </row>
    <row r="3" spans="1:9" s="89" customFormat="1" ht="39.950000000000003" customHeight="1">
      <c r="A3" s="83" t="s">
        <v>437</v>
      </c>
      <c r="B3" s="84" t="s">
        <v>45</v>
      </c>
      <c r="C3" s="266" t="s">
        <v>584</v>
      </c>
      <c r="D3" s="267" t="s">
        <v>549</v>
      </c>
      <c r="E3" s="85"/>
      <c r="F3" s="86"/>
      <c r="G3" s="87"/>
      <c r="H3" s="88"/>
      <c r="I3" s="86"/>
    </row>
    <row r="4" spans="1:9" ht="15.95" customHeight="1">
      <c r="A4" s="328" t="s">
        <v>385</v>
      </c>
      <c r="B4" s="329"/>
      <c r="C4" s="329"/>
      <c r="D4" s="330"/>
      <c r="E4" s="17"/>
      <c r="F4" s="6"/>
      <c r="G4" s="4"/>
      <c r="H4" s="5"/>
      <c r="I4" s="3"/>
    </row>
    <row r="5" spans="1:9" s="89" customFormat="1" ht="15.95" customHeight="1">
      <c r="A5" s="115">
        <v>1</v>
      </c>
      <c r="B5" s="116" t="s">
        <v>551</v>
      </c>
      <c r="C5" s="117" t="s">
        <v>37</v>
      </c>
      <c r="D5" s="118">
        <f>SUM(D6:D7)+D43*3</f>
        <v>3000</v>
      </c>
      <c r="E5" s="90"/>
      <c r="F5" s="91"/>
      <c r="G5" s="91"/>
      <c r="H5" s="92"/>
    </row>
    <row r="6" spans="1:9" s="89" customFormat="1" ht="15.95" customHeight="1">
      <c r="A6" s="115"/>
      <c r="B6" s="116" t="s">
        <v>328</v>
      </c>
      <c r="C6" s="117" t="s">
        <v>37</v>
      </c>
      <c r="D6" s="118">
        <v>850</v>
      </c>
      <c r="E6" s="90"/>
      <c r="F6" s="93"/>
      <c r="G6" s="93"/>
      <c r="H6" s="94"/>
    </row>
    <row r="7" spans="1:9" s="89" customFormat="1" ht="15.95" customHeight="1">
      <c r="A7" s="115"/>
      <c r="B7" s="116" t="s">
        <v>329</v>
      </c>
      <c r="C7" s="117" t="s">
        <v>37</v>
      </c>
      <c r="D7" s="118">
        <v>950</v>
      </c>
      <c r="E7" s="90"/>
      <c r="F7" s="93"/>
      <c r="G7" s="93"/>
      <c r="H7" s="94"/>
    </row>
    <row r="8" spans="1:9" s="89" customFormat="1" ht="15.95" customHeight="1">
      <c r="A8" s="115">
        <v>2</v>
      </c>
      <c r="B8" s="116" t="s">
        <v>552</v>
      </c>
      <c r="C8" s="117" t="s">
        <v>37</v>
      </c>
      <c r="D8" s="118">
        <f>SUM(D9:D10)+D46*3</f>
        <v>3300</v>
      </c>
      <c r="E8" s="90"/>
      <c r="F8" s="91"/>
      <c r="G8" s="91"/>
      <c r="H8" s="92"/>
    </row>
    <row r="9" spans="1:9" s="89" customFormat="1" ht="15.95" customHeight="1">
      <c r="A9" s="115"/>
      <c r="B9" s="116" t="s">
        <v>195</v>
      </c>
      <c r="C9" s="117" t="s">
        <v>37</v>
      </c>
      <c r="D9" s="118">
        <v>900</v>
      </c>
      <c r="E9" s="90"/>
      <c r="F9" s="93"/>
      <c r="G9" s="93"/>
      <c r="H9" s="94"/>
    </row>
    <row r="10" spans="1:9" s="89" customFormat="1" ht="15.95" customHeight="1">
      <c r="A10" s="115"/>
      <c r="B10" s="116" t="s">
        <v>319</v>
      </c>
      <c r="C10" s="117" t="s">
        <v>37</v>
      </c>
      <c r="D10" s="118">
        <v>1050</v>
      </c>
      <c r="E10" s="90"/>
      <c r="F10" s="93"/>
      <c r="G10" s="93"/>
      <c r="H10" s="94"/>
    </row>
    <row r="11" spans="1:9" s="89" customFormat="1" ht="15.95" customHeight="1">
      <c r="A11" s="115">
        <v>3</v>
      </c>
      <c r="B11" s="116" t="s">
        <v>553</v>
      </c>
      <c r="C11" s="117" t="s">
        <v>37</v>
      </c>
      <c r="D11" s="118">
        <f>SUM(D12:D13)+D49*3</f>
        <v>3700</v>
      </c>
      <c r="E11" s="90"/>
      <c r="F11" s="93"/>
      <c r="G11" s="93"/>
      <c r="H11" s="94"/>
    </row>
    <row r="12" spans="1:9" s="89" customFormat="1" ht="15.95" customHeight="1">
      <c r="A12" s="115"/>
      <c r="B12" s="116" t="s">
        <v>196</v>
      </c>
      <c r="C12" s="117" t="s">
        <v>37</v>
      </c>
      <c r="D12" s="118">
        <v>1050</v>
      </c>
      <c r="E12" s="90"/>
      <c r="F12" s="91"/>
      <c r="G12" s="91"/>
      <c r="H12" s="92"/>
    </row>
    <row r="13" spans="1:9" s="89" customFormat="1" ht="15.95" customHeight="1">
      <c r="A13" s="115"/>
      <c r="B13" s="116" t="s">
        <v>197</v>
      </c>
      <c r="C13" s="117" t="s">
        <v>37</v>
      </c>
      <c r="D13" s="118">
        <v>1150</v>
      </c>
      <c r="E13" s="90"/>
      <c r="F13" s="93"/>
      <c r="G13" s="93"/>
      <c r="H13" s="94"/>
    </row>
    <row r="14" spans="1:9" s="89" customFormat="1" ht="15.95" customHeight="1">
      <c r="A14" s="115">
        <v>4</v>
      </c>
      <c r="B14" s="116" t="s">
        <v>554</v>
      </c>
      <c r="C14" s="117" t="s">
        <v>37</v>
      </c>
      <c r="D14" s="118">
        <f>SUM(D15:D16)+D52*3</f>
        <v>4540</v>
      </c>
      <c r="E14" s="90"/>
      <c r="F14" s="93"/>
      <c r="G14" s="93"/>
      <c r="H14" s="94"/>
    </row>
    <row r="15" spans="1:9" s="89" customFormat="1" ht="15.95" customHeight="1">
      <c r="A15" s="115"/>
      <c r="B15" s="116" t="s">
        <v>198</v>
      </c>
      <c r="C15" s="117" t="s">
        <v>37</v>
      </c>
      <c r="D15" s="118">
        <v>1150</v>
      </c>
      <c r="E15" s="90"/>
      <c r="F15" s="93"/>
      <c r="G15" s="93"/>
      <c r="H15" s="94"/>
    </row>
    <row r="16" spans="1:9" s="89" customFormat="1" ht="15.95" customHeight="1">
      <c r="A16" s="115"/>
      <c r="B16" s="116" t="s">
        <v>199</v>
      </c>
      <c r="C16" s="117" t="s">
        <v>37</v>
      </c>
      <c r="D16" s="118">
        <v>1350</v>
      </c>
      <c r="E16" s="90"/>
      <c r="F16" s="93"/>
      <c r="G16" s="93"/>
      <c r="H16" s="94"/>
    </row>
    <row r="17" spans="1:9" ht="15.95" customHeight="1">
      <c r="A17" s="331" t="s">
        <v>386</v>
      </c>
      <c r="B17" s="332"/>
      <c r="C17" s="332"/>
      <c r="D17" s="333"/>
      <c r="E17" s="18"/>
      <c r="F17" s="13"/>
      <c r="G17" s="7"/>
      <c r="H17" s="7"/>
      <c r="I17" s="12"/>
    </row>
    <row r="18" spans="1:9" s="89" customFormat="1" ht="15.95" customHeight="1">
      <c r="A18" s="115">
        <v>5</v>
      </c>
      <c r="B18" s="116" t="s">
        <v>327</v>
      </c>
      <c r="C18" s="117" t="s">
        <v>37</v>
      </c>
      <c r="D18" s="118">
        <f>SUM(D19:D20)+D43*3</f>
        <v>3100</v>
      </c>
      <c r="E18" s="90"/>
      <c r="F18" s="91"/>
      <c r="G18" s="91"/>
      <c r="H18" s="92"/>
    </row>
    <row r="19" spans="1:9" s="89" customFormat="1" ht="15.95" customHeight="1">
      <c r="A19" s="115"/>
      <c r="B19" s="116" t="s">
        <v>330</v>
      </c>
      <c r="C19" s="117" t="s">
        <v>37</v>
      </c>
      <c r="D19" s="118">
        <v>950</v>
      </c>
      <c r="E19" s="90"/>
      <c r="F19" s="93"/>
      <c r="G19" s="93"/>
      <c r="H19" s="94"/>
    </row>
    <row r="20" spans="1:9" s="89" customFormat="1" ht="15.95" customHeight="1">
      <c r="A20" s="115"/>
      <c r="B20" s="116" t="s">
        <v>329</v>
      </c>
      <c r="C20" s="117" t="s">
        <v>37</v>
      </c>
      <c r="D20" s="118">
        <v>950</v>
      </c>
      <c r="E20" s="90"/>
      <c r="F20" s="93"/>
      <c r="G20" s="93"/>
      <c r="H20" s="94"/>
    </row>
    <row r="21" spans="1:9" s="89" customFormat="1" ht="15.95" customHeight="1">
      <c r="A21" s="115">
        <v>6</v>
      </c>
      <c r="B21" s="116" t="s">
        <v>254</v>
      </c>
      <c r="C21" s="117" t="s">
        <v>37</v>
      </c>
      <c r="D21" s="118">
        <f>SUM(D22:D23)+D46*3</f>
        <v>3400</v>
      </c>
      <c r="E21" s="90"/>
      <c r="F21" s="95"/>
      <c r="G21" s="93"/>
      <c r="H21" s="93"/>
      <c r="I21" s="94"/>
    </row>
    <row r="22" spans="1:9" s="89" customFormat="1" ht="15.95" customHeight="1">
      <c r="A22" s="115"/>
      <c r="B22" s="116" t="s">
        <v>201</v>
      </c>
      <c r="C22" s="117" t="s">
        <v>37</v>
      </c>
      <c r="D22" s="118">
        <v>1000</v>
      </c>
      <c r="E22" s="90"/>
      <c r="F22" s="96"/>
      <c r="G22" s="93"/>
      <c r="H22" s="93"/>
      <c r="I22" s="94"/>
    </row>
    <row r="23" spans="1:9" s="89" customFormat="1" ht="15.95" customHeight="1">
      <c r="A23" s="115"/>
      <c r="B23" s="116" t="s">
        <v>319</v>
      </c>
      <c r="C23" s="117" t="s">
        <v>37</v>
      </c>
      <c r="D23" s="118">
        <v>1050</v>
      </c>
      <c r="E23" s="90"/>
      <c r="F23" s="95"/>
      <c r="G23" s="91"/>
      <c r="H23" s="91"/>
      <c r="I23" s="92"/>
    </row>
    <row r="24" spans="1:9" s="89" customFormat="1" ht="15.95" customHeight="1">
      <c r="A24" s="115">
        <v>7</v>
      </c>
      <c r="B24" s="116" t="s">
        <v>255</v>
      </c>
      <c r="C24" s="117" t="s">
        <v>37</v>
      </c>
      <c r="D24" s="118">
        <f>SUM(D25:D26)+D49*3</f>
        <v>3750</v>
      </c>
      <c r="E24" s="90"/>
      <c r="F24" s="95"/>
      <c r="G24" s="91"/>
      <c r="H24" s="91"/>
      <c r="I24" s="92"/>
    </row>
    <row r="25" spans="1:9" s="89" customFormat="1" ht="15.95" customHeight="1">
      <c r="A25" s="115"/>
      <c r="B25" s="116" t="s">
        <v>202</v>
      </c>
      <c r="C25" s="117" t="s">
        <v>37</v>
      </c>
      <c r="D25" s="118">
        <v>1100</v>
      </c>
      <c r="E25" s="90"/>
      <c r="F25" s="95"/>
      <c r="G25" s="91"/>
      <c r="H25" s="91"/>
      <c r="I25" s="92"/>
    </row>
    <row r="26" spans="1:9" s="89" customFormat="1" ht="15.95" customHeight="1">
      <c r="A26" s="115"/>
      <c r="B26" s="116" t="s">
        <v>321</v>
      </c>
      <c r="C26" s="117" t="s">
        <v>37</v>
      </c>
      <c r="D26" s="118">
        <v>1150</v>
      </c>
      <c r="E26" s="90"/>
      <c r="F26" s="95"/>
      <c r="G26" s="91"/>
      <c r="H26" s="91"/>
      <c r="I26" s="92"/>
    </row>
    <row r="27" spans="1:9" s="89" customFormat="1" ht="15.95" customHeight="1">
      <c r="A27" s="115">
        <v>8</v>
      </c>
      <c r="B27" s="116" t="s">
        <v>256</v>
      </c>
      <c r="C27" s="117" t="s">
        <v>37</v>
      </c>
      <c r="D27" s="118">
        <f>SUM(D28:D29)+D52*3</f>
        <v>4690</v>
      </c>
      <c r="E27" s="90"/>
      <c r="F27" s="95"/>
      <c r="G27" s="91"/>
      <c r="H27" s="91"/>
      <c r="I27" s="92"/>
    </row>
    <row r="28" spans="1:9" s="89" customFormat="1" ht="15.95" customHeight="1">
      <c r="A28" s="115"/>
      <c r="B28" s="116" t="s">
        <v>203</v>
      </c>
      <c r="C28" s="117" t="s">
        <v>37</v>
      </c>
      <c r="D28" s="118">
        <v>1300</v>
      </c>
      <c r="E28" s="90"/>
      <c r="F28" s="95"/>
      <c r="G28" s="91"/>
      <c r="H28" s="91"/>
      <c r="I28" s="92"/>
    </row>
    <row r="29" spans="1:9" s="89" customFormat="1" ht="15.95" customHeight="1">
      <c r="A29" s="115"/>
      <c r="B29" s="116" t="s">
        <v>320</v>
      </c>
      <c r="C29" s="117" t="s">
        <v>37</v>
      </c>
      <c r="D29" s="118">
        <v>1350</v>
      </c>
      <c r="E29" s="90"/>
      <c r="F29" s="95"/>
      <c r="G29" s="91"/>
      <c r="H29" s="91"/>
      <c r="I29" s="92"/>
    </row>
    <row r="30" spans="1:9" s="89" customFormat="1" ht="15.95" customHeight="1">
      <c r="A30" s="115">
        <v>9</v>
      </c>
      <c r="B30" s="116" t="s">
        <v>257</v>
      </c>
      <c r="C30" s="117" t="s">
        <v>37</v>
      </c>
      <c r="D30" s="118">
        <f>SUM(D31:D32)+D55*3</f>
        <v>5420</v>
      </c>
      <c r="E30" s="90"/>
      <c r="F30" s="95"/>
      <c r="G30" s="91"/>
      <c r="H30" s="91"/>
      <c r="I30" s="92"/>
    </row>
    <row r="31" spans="1:9" s="89" customFormat="1" ht="15.95" customHeight="1">
      <c r="A31" s="115"/>
      <c r="B31" s="116" t="s">
        <v>204</v>
      </c>
      <c r="C31" s="117" t="s">
        <v>37</v>
      </c>
      <c r="D31" s="118">
        <v>1500</v>
      </c>
      <c r="E31" s="90"/>
      <c r="F31" s="95"/>
      <c r="G31" s="91"/>
      <c r="H31" s="91"/>
      <c r="I31" s="92"/>
    </row>
    <row r="32" spans="1:9" s="89" customFormat="1" ht="15.95" customHeight="1">
      <c r="A32" s="115"/>
      <c r="B32" s="116" t="s">
        <v>322</v>
      </c>
      <c r="C32" s="117" t="s">
        <v>37</v>
      </c>
      <c r="D32" s="118">
        <v>1550</v>
      </c>
      <c r="E32" s="90"/>
      <c r="F32" s="95"/>
      <c r="G32" s="91"/>
      <c r="H32" s="91"/>
      <c r="I32" s="92"/>
    </row>
    <row r="33" spans="1:9" s="89" customFormat="1" ht="15.95" customHeight="1">
      <c r="A33" s="115">
        <v>10</v>
      </c>
      <c r="B33" s="116" t="s">
        <v>258</v>
      </c>
      <c r="C33" s="117" t="s">
        <v>37</v>
      </c>
      <c r="D33" s="118">
        <f>SUM(D34:D35)+D58*3</f>
        <v>6110</v>
      </c>
      <c r="E33" s="90"/>
      <c r="F33" s="95"/>
      <c r="G33" s="91"/>
      <c r="H33" s="91"/>
      <c r="I33" s="92"/>
    </row>
    <row r="34" spans="1:9" s="89" customFormat="1" ht="15.95" customHeight="1">
      <c r="A34" s="115"/>
      <c r="B34" s="116" t="s">
        <v>19</v>
      </c>
      <c r="C34" s="117" t="s">
        <v>37</v>
      </c>
      <c r="D34" s="118">
        <v>1600</v>
      </c>
      <c r="E34" s="90"/>
      <c r="F34" s="95"/>
      <c r="G34" s="91"/>
      <c r="H34" s="91"/>
      <c r="I34" s="92"/>
    </row>
    <row r="35" spans="1:9" s="89" customFormat="1" ht="15.95" customHeight="1">
      <c r="A35" s="115"/>
      <c r="B35" s="116" t="s">
        <v>20</v>
      </c>
      <c r="C35" s="117" t="s">
        <v>37</v>
      </c>
      <c r="D35" s="118">
        <v>1750</v>
      </c>
      <c r="E35" s="90"/>
      <c r="F35" s="95"/>
      <c r="G35" s="91"/>
      <c r="H35" s="91"/>
      <c r="I35" s="92"/>
    </row>
    <row r="36" spans="1:9" s="89" customFormat="1" ht="15.95" customHeight="1">
      <c r="A36" s="115">
        <v>11</v>
      </c>
      <c r="B36" s="116" t="s">
        <v>259</v>
      </c>
      <c r="C36" s="117" t="s">
        <v>37</v>
      </c>
      <c r="D36" s="118">
        <f>SUM(D37:D38)+D61*3</f>
        <v>6750</v>
      </c>
      <c r="E36" s="90"/>
      <c r="F36" s="95"/>
      <c r="G36" s="91"/>
      <c r="H36" s="91"/>
      <c r="I36" s="92"/>
    </row>
    <row r="37" spans="1:9" s="89" customFormat="1" ht="15.95" customHeight="1">
      <c r="A37" s="115"/>
      <c r="B37" s="116" t="s">
        <v>21</v>
      </c>
      <c r="C37" s="117" t="s">
        <v>37</v>
      </c>
      <c r="D37" s="118">
        <v>1700</v>
      </c>
      <c r="E37" s="90"/>
      <c r="F37" s="95"/>
      <c r="G37" s="91"/>
      <c r="H37" s="91"/>
      <c r="I37" s="92"/>
    </row>
    <row r="38" spans="1:9" s="89" customFormat="1" ht="15.95" customHeight="1">
      <c r="A38" s="115"/>
      <c r="B38" s="116" t="s">
        <v>22</v>
      </c>
      <c r="C38" s="117" t="s">
        <v>37</v>
      </c>
      <c r="D38" s="118">
        <v>2050</v>
      </c>
      <c r="E38" s="90"/>
      <c r="F38" s="95"/>
      <c r="G38" s="91"/>
      <c r="H38" s="91"/>
      <c r="I38" s="92"/>
    </row>
    <row r="39" spans="1:9" s="89" customFormat="1" ht="15.95" customHeight="1">
      <c r="A39" s="115">
        <v>12</v>
      </c>
      <c r="B39" s="116" t="s">
        <v>260</v>
      </c>
      <c r="C39" s="117" t="s">
        <v>37</v>
      </c>
      <c r="D39" s="118">
        <f>SUM(D40:D41)+D64*3</f>
        <v>7740</v>
      </c>
      <c r="E39" s="90"/>
      <c r="F39" s="95"/>
      <c r="G39" s="91"/>
      <c r="H39" s="91"/>
      <c r="I39" s="92"/>
    </row>
    <row r="40" spans="1:9" s="89" customFormat="1" ht="15.95" customHeight="1">
      <c r="A40" s="115"/>
      <c r="B40" s="116" t="s">
        <v>23</v>
      </c>
      <c r="C40" s="117" t="s">
        <v>37</v>
      </c>
      <c r="D40" s="118">
        <v>1900</v>
      </c>
      <c r="E40" s="90"/>
      <c r="F40" s="95"/>
      <c r="G40" s="91"/>
      <c r="H40" s="91"/>
      <c r="I40" s="92"/>
    </row>
    <row r="41" spans="1:9" s="89" customFormat="1" ht="15.95" customHeight="1">
      <c r="A41" s="115"/>
      <c r="B41" s="116" t="s">
        <v>24</v>
      </c>
      <c r="C41" s="117" t="s">
        <v>37</v>
      </c>
      <c r="D41" s="118">
        <v>2450</v>
      </c>
      <c r="E41" s="90"/>
      <c r="F41" s="95"/>
      <c r="G41" s="91"/>
      <c r="H41" s="91"/>
      <c r="I41" s="92"/>
    </row>
    <row r="42" spans="1:9" ht="15.95" customHeight="1">
      <c r="A42" s="331" t="s">
        <v>393</v>
      </c>
      <c r="B42" s="332"/>
      <c r="C42" s="332"/>
      <c r="D42" s="333"/>
      <c r="E42" s="18"/>
      <c r="F42" s="9"/>
      <c r="G42" s="10"/>
      <c r="H42" s="10"/>
      <c r="I42" s="11"/>
    </row>
    <row r="43" spans="1:9" s="89" customFormat="1" ht="15.95" customHeight="1">
      <c r="A43" s="115">
        <v>13</v>
      </c>
      <c r="B43" s="116" t="s">
        <v>412</v>
      </c>
      <c r="C43" s="117" t="s">
        <v>36</v>
      </c>
      <c r="D43" s="118">
        <f>D44+D45</f>
        <v>400</v>
      </c>
      <c r="E43" s="90"/>
      <c r="F43" s="91"/>
      <c r="G43" s="91"/>
      <c r="H43" s="92"/>
    </row>
    <row r="44" spans="1:9" s="89" customFormat="1" ht="15.95" customHeight="1">
      <c r="A44" s="115"/>
      <c r="B44" s="116" t="s">
        <v>331</v>
      </c>
      <c r="C44" s="117" t="s">
        <v>36</v>
      </c>
      <c r="D44" s="118">
        <v>130</v>
      </c>
      <c r="E44" s="90"/>
      <c r="F44" s="91"/>
      <c r="G44" s="91"/>
      <c r="H44" s="92"/>
    </row>
    <row r="45" spans="1:9" s="89" customFormat="1" ht="15.95" customHeight="1">
      <c r="A45" s="115"/>
      <c r="B45" s="116" t="s">
        <v>332</v>
      </c>
      <c r="C45" s="117" t="s">
        <v>36</v>
      </c>
      <c r="D45" s="118">
        <v>270</v>
      </c>
      <c r="E45" s="90"/>
      <c r="F45" s="91"/>
      <c r="G45" s="91"/>
      <c r="H45" s="92"/>
    </row>
    <row r="46" spans="1:9" s="89" customFormat="1" ht="15.95" customHeight="1">
      <c r="A46" s="115">
        <v>14</v>
      </c>
      <c r="B46" s="116" t="s">
        <v>394</v>
      </c>
      <c r="C46" s="117" t="s">
        <v>36</v>
      </c>
      <c r="D46" s="115">
        <f>D47+D48</f>
        <v>450</v>
      </c>
      <c r="E46" s="90"/>
      <c r="F46" s="95"/>
      <c r="G46" s="91"/>
      <c r="H46" s="91"/>
      <c r="I46" s="92"/>
    </row>
    <row r="47" spans="1:9" s="89" customFormat="1" ht="15.95" customHeight="1">
      <c r="A47" s="115"/>
      <c r="B47" s="116" t="s">
        <v>47</v>
      </c>
      <c r="C47" s="117" t="s">
        <v>36</v>
      </c>
      <c r="D47" s="115">
        <v>140</v>
      </c>
      <c r="E47" s="90"/>
      <c r="F47" s="95"/>
      <c r="G47" s="91"/>
      <c r="H47" s="91"/>
      <c r="I47" s="92"/>
    </row>
    <row r="48" spans="1:9" s="89" customFormat="1" ht="15.95" customHeight="1">
      <c r="A48" s="115"/>
      <c r="B48" s="116" t="s">
        <v>48</v>
      </c>
      <c r="C48" s="117" t="s">
        <v>36</v>
      </c>
      <c r="D48" s="115">
        <v>310</v>
      </c>
      <c r="E48" s="90"/>
      <c r="F48" s="95"/>
      <c r="G48" s="91"/>
      <c r="H48" s="91"/>
      <c r="I48" s="92"/>
    </row>
    <row r="49" spans="1:9" s="89" customFormat="1" ht="15.95" customHeight="1">
      <c r="A49" s="115">
        <v>15</v>
      </c>
      <c r="B49" s="116" t="s">
        <v>387</v>
      </c>
      <c r="C49" s="117" t="s">
        <v>36</v>
      </c>
      <c r="D49" s="115">
        <f>D50+D51</f>
        <v>500</v>
      </c>
      <c r="E49" s="90"/>
      <c r="F49" s="95"/>
      <c r="G49" s="91"/>
      <c r="H49" s="91"/>
      <c r="I49" s="92"/>
    </row>
    <row r="50" spans="1:9" s="89" customFormat="1" ht="15.95" customHeight="1">
      <c r="A50" s="115"/>
      <c r="B50" s="116" t="s">
        <v>49</v>
      </c>
      <c r="C50" s="117" t="s">
        <v>36</v>
      </c>
      <c r="D50" s="115">
        <v>150</v>
      </c>
      <c r="E50" s="90"/>
      <c r="F50" s="95"/>
      <c r="G50" s="91"/>
      <c r="H50" s="91"/>
      <c r="I50" s="92"/>
    </row>
    <row r="51" spans="1:9" s="89" customFormat="1" ht="15.95" customHeight="1">
      <c r="A51" s="115"/>
      <c r="B51" s="116" t="s">
        <v>50</v>
      </c>
      <c r="C51" s="117" t="s">
        <v>36</v>
      </c>
      <c r="D51" s="115">
        <v>350</v>
      </c>
      <c r="E51" s="90"/>
      <c r="F51" s="95"/>
      <c r="G51" s="91"/>
      <c r="H51" s="91"/>
      <c r="I51" s="92"/>
    </row>
    <row r="52" spans="1:9" s="89" customFormat="1" ht="15.95" customHeight="1">
      <c r="A52" s="115">
        <v>16</v>
      </c>
      <c r="B52" s="116" t="s">
        <v>388</v>
      </c>
      <c r="C52" s="117" t="s">
        <v>36</v>
      </c>
      <c r="D52" s="115">
        <f>D54+D53</f>
        <v>680</v>
      </c>
      <c r="E52" s="90"/>
      <c r="F52" s="95"/>
      <c r="G52" s="91"/>
      <c r="H52" s="91"/>
      <c r="I52" s="92"/>
    </row>
    <row r="53" spans="1:9" s="89" customFormat="1" ht="15.95" customHeight="1">
      <c r="A53" s="115"/>
      <c r="B53" s="116" t="s">
        <v>51</v>
      </c>
      <c r="C53" s="117" t="s">
        <v>36</v>
      </c>
      <c r="D53" s="115">
        <v>200</v>
      </c>
      <c r="E53" s="90"/>
      <c r="F53" s="95"/>
      <c r="G53" s="91"/>
      <c r="H53" s="91"/>
      <c r="I53" s="92"/>
    </row>
    <row r="54" spans="1:9" s="89" customFormat="1" ht="15.95" customHeight="1">
      <c r="A54" s="115"/>
      <c r="B54" s="116" t="s">
        <v>52</v>
      </c>
      <c r="C54" s="117" t="s">
        <v>36</v>
      </c>
      <c r="D54" s="115">
        <v>480</v>
      </c>
      <c r="E54" s="90"/>
      <c r="F54" s="95"/>
      <c r="G54" s="91"/>
      <c r="H54" s="91"/>
      <c r="I54" s="92"/>
    </row>
    <row r="55" spans="1:9" s="89" customFormat="1" ht="15.95" customHeight="1">
      <c r="A55" s="115">
        <v>17</v>
      </c>
      <c r="B55" s="116" t="s">
        <v>389</v>
      </c>
      <c r="C55" s="117" t="s">
        <v>36</v>
      </c>
      <c r="D55" s="115">
        <v>790</v>
      </c>
      <c r="E55" s="90"/>
      <c r="F55" s="95"/>
      <c r="G55" s="91"/>
      <c r="H55" s="91"/>
      <c r="I55" s="92"/>
    </row>
    <row r="56" spans="1:9" s="89" customFormat="1" ht="15.95" customHeight="1">
      <c r="A56" s="115"/>
      <c r="B56" s="116" t="s">
        <v>53</v>
      </c>
      <c r="C56" s="117" t="s">
        <v>36</v>
      </c>
      <c r="D56" s="115">
        <v>230</v>
      </c>
      <c r="E56" s="90"/>
      <c r="F56" s="95"/>
      <c r="G56" s="91"/>
      <c r="H56" s="91"/>
      <c r="I56" s="92"/>
    </row>
    <row r="57" spans="1:9" s="89" customFormat="1" ht="15.95" customHeight="1">
      <c r="A57" s="115"/>
      <c r="B57" s="116" t="s">
        <v>54</v>
      </c>
      <c r="C57" s="117" t="s">
        <v>36</v>
      </c>
      <c r="D57" s="115">
        <v>560</v>
      </c>
      <c r="E57" s="90"/>
      <c r="F57" s="95"/>
      <c r="G57" s="91"/>
      <c r="H57" s="91"/>
      <c r="I57" s="92"/>
    </row>
    <row r="58" spans="1:9" s="89" customFormat="1" ht="15.95" customHeight="1">
      <c r="A58" s="115">
        <v>18</v>
      </c>
      <c r="B58" s="116" t="s">
        <v>390</v>
      </c>
      <c r="C58" s="117" t="s">
        <v>36</v>
      </c>
      <c r="D58" s="115">
        <f>D59+D60</f>
        <v>920</v>
      </c>
      <c r="E58" s="90"/>
      <c r="F58" s="95"/>
      <c r="G58" s="91"/>
      <c r="H58" s="91"/>
      <c r="I58" s="92"/>
    </row>
    <row r="59" spans="1:9" s="89" customFormat="1" ht="15.95" customHeight="1">
      <c r="A59" s="115"/>
      <c r="B59" s="116" t="s">
        <v>55</v>
      </c>
      <c r="C59" s="117" t="s">
        <v>36</v>
      </c>
      <c r="D59" s="115">
        <v>260</v>
      </c>
      <c r="E59" s="90"/>
      <c r="F59" s="95"/>
      <c r="G59" s="91"/>
      <c r="H59" s="91"/>
      <c r="I59" s="92"/>
    </row>
    <row r="60" spans="1:9" s="89" customFormat="1" ht="15.95" customHeight="1">
      <c r="A60" s="115"/>
      <c r="B60" s="116" t="s">
        <v>56</v>
      </c>
      <c r="C60" s="117" t="s">
        <v>36</v>
      </c>
      <c r="D60" s="115">
        <v>660</v>
      </c>
      <c r="E60" s="90"/>
      <c r="F60" s="95"/>
      <c r="G60" s="91"/>
      <c r="H60" s="91"/>
      <c r="I60" s="92"/>
    </row>
    <row r="61" spans="1:9" s="89" customFormat="1" ht="15.95" customHeight="1">
      <c r="A61" s="115">
        <v>19</v>
      </c>
      <c r="B61" s="116" t="s">
        <v>391</v>
      </c>
      <c r="C61" s="117" t="s">
        <v>36</v>
      </c>
      <c r="D61" s="115">
        <f>D62+D63</f>
        <v>1000</v>
      </c>
      <c r="E61" s="90"/>
      <c r="F61" s="95"/>
      <c r="G61" s="91"/>
      <c r="H61" s="91"/>
      <c r="I61" s="92"/>
    </row>
    <row r="62" spans="1:9" s="89" customFormat="1" ht="15.95" customHeight="1">
      <c r="A62" s="115"/>
      <c r="B62" s="116" t="s">
        <v>57</v>
      </c>
      <c r="C62" s="117" t="s">
        <v>36</v>
      </c>
      <c r="D62" s="115">
        <v>290</v>
      </c>
      <c r="E62" s="90"/>
      <c r="F62" s="95"/>
      <c r="G62" s="91"/>
      <c r="H62" s="91"/>
      <c r="I62" s="92"/>
    </row>
    <row r="63" spans="1:9" s="89" customFormat="1" ht="15.95" customHeight="1">
      <c r="A63" s="115"/>
      <c r="B63" s="116" t="s">
        <v>58</v>
      </c>
      <c r="C63" s="117" t="s">
        <v>36</v>
      </c>
      <c r="D63" s="115">
        <v>710</v>
      </c>
      <c r="E63" s="90"/>
      <c r="F63" s="95"/>
      <c r="G63" s="91"/>
      <c r="H63" s="91"/>
      <c r="I63" s="92"/>
    </row>
    <row r="64" spans="1:9" s="89" customFormat="1" ht="15.95" customHeight="1">
      <c r="A64" s="115">
        <v>20</v>
      </c>
      <c r="B64" s="116" t="s">
        <v>392</v>
      </c>
      <c r="C64" s="117" t="s">
        <v>36</v>
      </c>
      <c r="D64" s="115">
        <f>D65+D66</f>
        <v>1130</v>
      </c>
      <c r="E64" s="90"/>
      <c r="F64" s="95"/>
      <c r="G64" s="91"/>
      <c r="H64" s="91"/>
      <c r="I64" s="92"/>
    </row>
    <row r="65" spans="1:9" s="89" customFormat="1" ht="15.95" customHeight="1">
      <c r="A65" s="119"/>
      <c r="B65" s="120" t="s">
        <v>59</v>
      </c>
      <c r="C65" s="121" t="s">
        <v>36</v>
      </c>
      <c r="D65" s="115">
        <v>330</v>
      </c>
      <c r="E65" s="90"/>
      <c r="F65" s="95"/>
      <c r="G65" s="91"/>
      <c r="H65" s="91"/>
      <c r="I65" s="92"/>
    </row>
    <row r="66" spans="1:9" s="89" customFormat="1" ht="15.95" customHeight="1">
      <c r="A66" s="119"/>
      <c r="B66" s="120" t="s">
        <v>60</v>
      </c>
      <c r="C66" s="121" t="s">
        <v>36</v>
      </c>
      <c r="D66" s="115">
        <v>800</v>
      </c>
      <c r="E66" s="90"/>
      <c r="F66" s="95"/>
      <c r="G66" s="91"/>
      <c r="H66" s="91"/>
      <c r="I66" s="92"/>
    </row>
    <row r="67" spans="1:9" s="2" customFormat="1" ht="15.75" customHeight="1">
      <c r="A67" s="325" t="s">
        <v>395</v>
      </c>
      <c r="B67" s="326"/>
      <c r="C67" s="326"/>
      <c r="D67" s="327"/>
      <c r="E67" s="18"/>
      <c r="F67" s="13"/>
      <c r="G67" s="4"/>
      <c r="H67" s="8"/>
      <c r="I67" s="9"/>
    </row>
    <row r="68" spans="1:9" s="97" customFormat="1" ht="15.95" customHeight="1">
      <c r="A68" s="115">
        <v>21</v>
      </c>
      <c r="B68" s="116" t="s">
        <v>555</v>
      </c>
      <c r="C68" s="117" t="s">
        <v>37</v>
      </c>
      <c r="D68" s="115">
        <v>1500</v>
      </c>
      <c r="E68" s="90"/>
      <c r="F68" s="96"/>
      <c r="G68" s="87"/>
      <c r="H68" s="91"/>
      <c r="I68" s="92"/>
    </row>
    <row r="69" spans="1:9" s="97" customFormat="1" ht="15.95" customHeight="1">
      <c r="A69" s="115">
        <v>22</v>
      </c>
      <c r="B69" s="116" t="s">
        <v>556</v>
      </c>
      <c r="C69" s="117" t="s">
        <v>37</v>
      </c>
      <c r="D69" s="115">
        <v>1800</v>
      </c>
      <c r="E69" s="90"/>
      <c r="F69" s="96"/>
      <c r="G69" s="87"/>
      <c r="H69" s="91"/>
      <c r="I69" s="92"/>
    </row>
    <row r="70" spans="1:9" s="97" customFormat="1" ht="15.95" customHeight="1">
      <c r="A70" s="115">
        <v>23</v>
      </c>
      <c r="B70" s="116" t="s">
        <v>557</v>
      </c>
      <c r="C70" s="117" t="s">
        <v>37</v>
      </c>
      <c r="D70" s="115">
        <v>2100</v>
      </c>
      <c r="E70" s="90"/>
      <c r="F70" s="96"/>
      <c r="G70" s="87"/>
      <c r="H70" s="91"/>
      <c r="I70" s="92"/>
    </row>
    <row r="71" spans="1:9" s="97" customFormat="1" ht="15.95" customHeight="1">
      <c r="A71" s="115">
        <v>24</v>
      </c>
      <c r="B71" s="116" t="s">
        <v>558</v>
      </c>
      <c r="C71" s="117" t="s">
        <v>37</v>
      </c>
      <c r="D71" s="115">
        <v>2600</v>
      </c>
      <c r="E71" s="90"/>
      <c r="F71" s="96"/>
      <c r="G71" s="87"/>
      <c r="H71" s="91"/>
      <c r="I71" s="92"/>
    </row>
    <row r="72" spans="1:9" s="97" customFormat="1" ht="15.95" customHeight="1">
      <c r="A72" s="115">
        <v>25</v>
      </c>
      <c r="B72" s="116" t="s">
        <v>559</v>
      </c>
      <c r="C72" s="117" t="s">
        <v>37</v>
      </c>
      <c r="D72" s="115">
        <v>3100</v>
      </c>
      <c r="E72" s="90"/>
      <c r="F72" s="96"/>
      <c r="G72" s="87"/>
      <c r="H72" s="91"/>
      <c r="I72" s="92"/>
    </row>
    <row r="73" spans="1:9" s="97" customFormat="1" ht="15.95" customHeight="1">
      <c r="A73" s="115">
        <v>26</v>
      </c>
      <c r="B73" s="116" t="s">
        <v>560</v>
      </c>
      <c r="C73" s="117" t="s">
        <v>37</v>
      </c>
      <c r="D73" s="115">
        <v>3600</v>
      </c>
      <c r="E73" s="90"/>
      <c r="F73" s="96"/>
      <c r="G73" s="87"/>
      <c r="H73" s="91"/>
      <c r="I73" s="92"/>
    </row>
    <row r="74" spans="1:9" s="97" customFormat="1" ht="15.95" customHeight="1">
      <c r="A74" s="115">
        <v>27</v>
      </c>
      <c r="B74" s="116" t="s">
        <v>561</v>
      </c>
      <c r="C74" s="117" t="s">
        <v>37</v>
      </c>
      <c r="D74" s="115">
        <v>4200</v>
      </c>
      <c r="E74" s="90"/>
      <c r="F74" s="96"/>
      <c r="G74" s="87"/>
      <c r="H74" s="91"/>
      <c r="I74" s="92"/>
    </row>
    <row r="75" spans="1:9" s="97" customFormat="1" ht="15.95" customHeight="1">
      <c r="A75" s="115">
        <v>28</v>
      </c>
      <c r="B75" s="116" t="s">
        <v>562</v>
      </c>
      <c r="C75" s="117" t="s">
        <v>37</v>
      </c>
      <c r="D75" s="115">
        <v>4800</v>
      </c>
      <c r="E75" s="90"/>
      <c r="F75" s="96"/>
      <c r="G75" s="87"/>
      <c r="H75" s="91"/>
      <c r="I75" s="92"/>
    </row>
    <row r="76" spans="1:9" s="97" customFormat="1" ht="15.95" customHeight="1">
      <c r="A76" s="115">
        <v>29</v>
      </c>
      <c r="B76" s="116" t="s">
        <v>46</v>
      </c>
      <c r="C76" s="117" t="s">
        <v>37</v>
      </c>
      <c r="D76" s="115">
        <v>5400</v>
      </c>
      <c r="E76" s="90"/>
      <c r="F76" s="96"/>
      <c r="G76" s="87"/>
      <c r="H76" s="91"/>
      <c r="I76" s="92"/>
    </row>
    <row r="77" spans="1:9" s="97" customFormat="1" ht="15.95" customHeight="1">
      <c r="A77" s="115">
        <v>30</v>
      </c>
      <c r="B77" s="116" t="s">
        <v>323</v>
      </c>
      <c r="C77" s="117" t="s">
        <v>37</v>
      </c>
      <c r="D77" s="118">
        <v>1100</v>
      </c>
      <c r="E77" s="90"/>
      <c r="F77" s="87"/>
      <c r="G77" s="91"/>
      <c r="H77" s="92"/>
    </row>
    <row r="78" spans="1:9" s="97" customFormat="1" ht="15.95" customHeight="1">
      <c r="A78" s="115">
        <v>31</v>
      </c>
      <c r="B78" s="116" t="s">
        <v>407</v>
      </c>
      <c r="C78" s="115" t="s">
        <v>38</v>
      </c>
      <c r="D78" s="115">
        <v>210</v>
      </c>
      <c r="E78" s="90"/>
      <c r="F78" s="96"/>
      <c r="G78" s="87"/>
      <c r="H78" s="91"/>
      <c r="I78" s="92"/>
    </row>
    <row r="79" spans="1:9" s="97" customFormat="1" ht="15.95" customHeight="1">
      <c r="A79" s="115">
        <v>32</v>
      </c>
      <c r="B79" s="122" t="s">
        <v>408</v>
      </c>
      <c r="C79" s="119" t="s">
        <v>38</v>
      </c>
      <c r="D79" s="115">
        <v>210</v>
      </c>
      <c r="E79" s="90"/>
      <c r="F79" s="96"/>
      <c r="G79" s="87"/>
      <c r="H79" s="91"/>
      <c r="I79" s="92"/>
    </row>
    <row r="80" spans="1:9" s="97" customFormat="1" ht="15.95" customHeight="1">
      <c r="A80" s="115">
        <v>33</v>
      </c>
      <c r="B80" s="120" t="s">
        <v>25</v>
      </c>
      <c r="C80" s="123" t="s">
        <v>38</v>
      </c>
      <c r="D80" s="115">
        <v>210</v>
      </c>
      <c r="E80" s="90"/>
      <c r="F80" s="96"/>
      <c r="G80" s="87"/>
      <c r="H80" s="91"/>
      <c r="I80" s="92"/>
    </row>
    <row r="81" spans="1:9" ht="15.95" customHeight="1">
      <c r="A81" s="334" t="s">
        <v>396</v>
      </c>
      <c r="B81" s="335"/>
      <c r="C81" s="335"/>
      <c r="D81" s="336"/>
      <c r="E81" s="18"/>
      <c r="F81" s="12"/>
      <c r="G81" s="7"/>
      <c r="H81" s="7"/>
      <c r="I81" s="12"/>
    </row>
    <row r="82" spans="1:9" s="89" customFormat="1" ht="15.95" customHeight="1">
      <c r="A82" s="119">
        <v>34</v>
      </c>
      <c r="B82" s="120" t="s">
        <v>61</v>
      </c>
      <c r="C82" s="121" t="s">
        <v>36</v>
      </c>
      <c r="D82" s="121">
        <f>D83+D84</f>
        <v>65</v>
      </c>
      <c r="E82" s="90"/>
      <c r="F82" s="92"/>
      <c r="G82" s="93"/>
      <c r="H82" s="93"/>
      <c r="I82" s="94"/>
    </row>
    <row r="83" spans="1:9" s="89" customFormat="1" ht="15.95" customHeight="1">
      <c r="A83" s="119"/>
      <c r="B83" s="120" t="s">
        <v>62</v>
      </c>
      <c r="C83" s="121" t="s">
        <v>36</v>
      </c>
      <c r="D83" s="121">
        <v>30</v>
      </c>
      <c r="E83" s="90"/>
      <c r="F83" s="94"/>
      <c r="G83" s="93"/>
      <c r="H83" s="93"/>
      <c r="I83" s="94"/>
    </row>
    <row r="84" spans="1:9" s="89" customFormat="1" ht="15.95" customHeight="1">
      <c r="A84" s="119"/>
      <c r="B84" s="120" t="s">
        <v>63</v>
      </c>
      <c r="C84" s="121" t="s">
        <v>36</v>
      </c>
      <c r="D84" s="121">
        <v>35</v>
      </c>
      <c r="E84" s="90"/>
      <c r="F84" s="94"/>
      <c r="G84" s="93"/>
      <c r="H84" s="93"/>
      <c r="I84" s="94"/>
    </row>
    <row r="85" spans="1:9" s="89" customFormat="1" ht="15.95" customHeight="1">
      <c r="A85" s="119">
        <v>35</v>
      </c>
      <c r="B85" s="120" t="s">
        <v>438</v>
      </c>
      <c r="C85" s="124" t="s">
        <v>36</v>
      </c>
      <c r="D85" s="121">
        <v>60</v>
      </c>
      <c r="E85" s="90"/>
      <c r="F85" s="94"/>
      <c r="G85" s="93"/>
      <c r="H85" s="93"/>
      <c r="I85" s="94"/>
    </row>
    <row r="86" spans="1:9" s="89" customFormat="1" ht="15.95" customHeight="1">
      <c r="A86" s="119">
        <v>36</v>
      </c>
      <c r="B86" s="120" t="s">
        <v>439</v>
      </c>
      <c r="C86" s="123" t="s">
        <v>36</v>
      </c>
      <c r="D86" s="121">
        <v>120</v>
      </c>
      <c r="E86" s="90"/>
      <c r="F86" s="94"/>
      <c r="G86" s="93"/>
      <c r="H86" s="93"/>
      <c r="I86" s="94"/>
    </row>
    <row r="87" spans="1:9" s="89" customFormat="1" ht="15.95" customHeight="1">
      <c r="A87" s="119">
        <v>37</v>
      </c>
      <c r="B87" s="120" t="s">
        <v>64</v>
      </c>
      <c r="C87" s="121" t="s">
        <v>36</v>
      </c>
      <c r="D87" s="121">
        <v>30</v>
      </c>
      <c r="E87" s="90"/>
      <c r="F87" s="92"/>
      <c r="G87" s="93"/>
      <c r="H87" s="93"/>
      <c r="I87" s="94"/>
    </row>
    <row r="88" spans="1:9" s="89" customFormat="1" ht="15.95" customHeight="1">
      <c r="A88" s="119">
        <v>38</v>
      </c>
      <c r="B88" s="120" t="s">
        <v>65</v>
      </c>
      <c r="C88" s="121" t="s">
        <v>36</v>
      </c>
      <c r="D88" s="121">
        <v>65</v>
      </c>
      <c r="E88" s="90"/>
      <c r="F88" s="94"/>
      <c r="G88" s="93"/>
      <c r="H88" s="93"/>
      <c r="I88" s="94"/>
    </row>
    <row r="89" spans="1:9" s="89" customFormat="1" ht="15.95" customHeight="1">
      <c r="A89" s="119">
        <v>39</v>
      </c>
      <c r="B89" s="120" t="s">
        <v>581</v>
      </c>
      <c r="C89" s="121" t="s">
        <v>36</v>
      </c>
      <c r="D89" s="121">
        <v>55</v>
      </c>
      <c r="E89" s="90"/>
      <c r="F89" s="94"/>
      <c r="G89" s="93"/>
      <c r="H89" s="93"/>
      <c r="I89" s="94"/>
    </row>
    <row r="90" spans="1:9" s="89" customFormat="1" ht="15.95" customHeight="1">
      <c r="A90" s="119">
        <v>40</v>
      </c>
      <c r="B90" s="122" t="s">
        <v>66</v>
      </c>
      <c r="C90" s="119" t="s">
        <v>37</v>
      </c>
      <c r="D90" s="121">
        <v>1000</v>
      </c>
      <c r="E90" s="90"/>
      <c r="F90" s="94"/>
      <c r="G90" s="93"/>
      <c r="H90" s="93"/>
      <c r="I90" s="94"/>
    </row>
    <row r="91" spans="1:9" s="89" customFormat="1" ht="15.95" customHeight="1">
      <c r="A91" s="119">
        <v>41</v>
      </c>
      <c r="B91" s="122" t="s">
        <v>67</v>
      </c>
      <c r="C91" s="124" t="s">
        <v>37</v>
      </c>
      <c r="D91" s="121">
        <v>750</v>
      </c>
      <c r="E91" s="90"/>
      <c r="F91" s="94"/>
      <c r="G91" s="93"/>
      <c r="H91" s="93"/>
      <c r="I91" s="94"/>
    </row>
    <row r="92" spans="1:9" s="89" customFormat="1" ht="15.95" customHeight="1">
      <c r="A92" s="119">
        <v>42</v>
      </c>
      <c r="B92" s="120" t="s">
        <v>68</v>
      </c>
      <c r="C92" s="125" t="s">
        <v>37</v>
      </c>
      <c r="D92" s="121">
        <v>250</v>
      </c>
      <c r="E92" s="90"/>
      <c r="F92" s="94"/>
      <c r="G92" s="93"/>
      <c r="H92" s="93"/>
      <c r="I92" s="94"/>
    </row>
    <row r="93" spans="1:9" s="89" customFormat="1" ht="15.95" customHeight="1">
      <c r="A93" s="119">
        <v>43</v>
      </c>
      <c r="B93" s="120" t="s">
        <v>69</v>
      </c>
      <c r="C93" s="124" t="s">
        <v>37</v>
      </c>
      <c r="D93" s="121">
        <v>120</v>
      </c>
      <c r="E93" s="90"/>
      <c r="F93" s="94"/>
      <c r="G93" s="93"/>
      <c r="H93" s="93"/>
      <c r="I93" s="94"/>
    </row>
    <row r="94" spans="1:9" s="89" customFormat="1" ht="15.95" customHeight="1">
      <c r="A94" s="119">
        <v>44</v>
      </c>
      <c r="B94" s="120" t="s">
        <v>70</v>
      </c>
      <c r="C94" s="124" t="s">
        <v>37</v>
      </c>
      <c r="D94" s="121">
        <v>170</v>
      </c>
      <c r="E94" s="90"/>
      <c r="F94" s="94"/>
      <c r="G94" s="93"/>
      <c r="H94" s="93"/>
      <c r="I94" s="94"/>
    </row>
    <row r="95" spans="1:9" s="89" customFormat="1" ht="15.95" customHeight="1">
      <c r="A95" s="119">
        <v>45</v>
      </c>
      <c r="B95" s="120" t="s">
        <v>324</v>
      </c>
      <c r="C95" s="124" t="s">
        <v>37</v>
      </c>
      <c r="D95" s="121">
        <v>50</v>
      </c>
      <c r="E95" s="90"/>
      <c r="F95" s="94"/>
      <c r="G95" s="93"/>
      <c r="H95" s="93"/>
      <c r="I95" s="94"/>
    </row>
    <row r="96" spans="1:9" s="89" customFormat="1" ht="15.95" customHeight="1">
      <c r="A96" s="119">
        <v>46</v>
      </c>
      <c r="B96" s="120" t="s">
        <v>26</v>
      </c>
      <c r="C96" s="124" t="s">
        <v>37</v>
      </c>
      <c r="D96" s="121">
        <v>280</v>
      </c>
      <c r="E96" s="90"/>
      <c r="F96" s="94"/>
      <c r="G96" s="93"/>
      <c r="H96" s="93"/>
      <c r="I96" s="94"/>
    </row>
    <row r="97" spans="1:10" s="89" customFormat="1" ht="15.95" customHeight="1">
      <c r="A97" s="119">
        <v>47</v>
      </c>
      <c r="B97" s="120" t="s">
        <v>432</v>
      </c>
      <c r="C97" s="124" t="s">
        <v>37</v>
      </c>
      <c r="D97" s="121">
        <v>200</v>
      </c>
      <c r="E97" s="90"/>
      <c r="F97" s="94"/>
      <c r="G97" s="93"/>
      <c r="H97" s="93"/>
      <c r="I97" s="94"/>
    </row>
    <row r="98" spans="1:10" s="89" customFormat="1" ht="15.95" customHeight="1">
      <c r="A98" s="119">
        <v>48</v>
      </c>
      <c r="B98" s="120" t="s">
        <v>27</v>
      </c>
      <c r="C98" s="124" t="s">
        <v>37</v>
      </c>
      <c r="D98" s="121">
        <v>210</v>
      </c>
      <c r="E98" s="90"/>
      <c r="F98" s="94"/>
      <c r="G98" s="93"/>
      <c r="H98" s="93"/>
      <c r="I98" s="94"/>
    </row>
    <row r="99" spans="1:10" s="89" customFormat="1" ht="15.95" customHeight="1">
      <c r="A99" s="119">
        <v>49</v>
      </c>
      <c r="B99" s="120" t="s">
        <v>433</v>
      </c>
      <c r="C99" s="124" t="s">
        <v>37</v>
      </c>
      <c r="D99" s="121">
        <v>120</v>
      </c>
      <c r="E99" s="90"/>
      <c r="F99" s="94"/>
      <c r="G99" s="93"/>
      <c r="H99" s="93"/>
      <c r="I99" s="94"/>
    </row>
    <row r="100" spans="1:10" s="89" customFormat="1" ht="15.95" customHeight="1">
      <c r="A100" s="119">
        <v>50</v>
      </c>
      <c r="B100" s="120" t="s">
        <v>71</v>
      </c>
      <c r="C100" s="123" t="s">
        <v>37</v>
      </c>
      <c r="D100" s="121">
        <v>400</v>
      </c>
      <c r="E100" s="90"/>
      <c r="F100" s="94"/>
      <c r="G100" s="93"/>
      <c r="H100" s="93"/>
      <c r="I100" s="94"/>
    </row>
    <row r="101" spans="1:10" s="89" customFormat="1" ht="15.95" customHeight="1">
      <c r="A101" s="119">
        <v>51</v>
      </c>
      <c r="B101" s="120" t="s">
        <v>72</v>
      </c>
      <c r="C101" s="123" t="s">
        <v>37</v>
      </c>
      <c r="D101" s="121">
        <v>850</v>
      </c>
      <c r="E101" s="90"/>
      <c r="F101" s="94"/>
      <c r="G101" s="93"/>
      <c r="H101" s="93"/>
      <c r="I101" s="94"/>
    </row>
    <row r="102" spans="1:10" s="89" customFormat="1" ht="15.95" customHeight="1">
      <c r="A102" s="119">
        <v>52</v>
      </c>
      <c r="B102" s="120" t="s">
        <v>73</v>
      </c>
      <c r="C102" s="123" t="s">
        <v>37</v>
      </c>
      <c r="D102" s="121">
        <v>350</v>
      </c>
      <c r="E102" s="90"/>
      <c r="F102" s="94"/>
      <c r="G102" s="93"/>
      <c r="H102" s="93"/>
      <c r="I102" s="94"/>
    </row>
    <row r="103" spans="1:10" s="89" customFormat="1" ht="15.95" customHeight="1">
      <c r="A103" s="119">
        <v>53</v>
      </c>
      <c r="B103" s="120" t="s">
        <v>74</v>
      </c>
      <c r="C103" s="121" t="s">
        <v>325</v>
      </c>
      <c r="D103" s="121">
        <v>300</v>
      </c>
      <c r="E103" s="90"/>
      <c r="F103" s="94"/>
      <c r="G103" s="93"/>
      <c r="H103" s="93"/>
      <c r="I103" s="94"/>
    </row>
    <row r="104" spans="1:10" s="89" customFormat="1" ht="15.95" customHeight="1">
      <c r="A104" s="119">
        <v>54</v>
      </c>
      <c r="B104" s="122" t="s">
        <v>397</v>
      </c>
      <c r="C104" s="124" t="s">
        <v>39</v>
      </c>
      <c r="D104" s="121">
        <v>150</v>
      </c>
      <c r="E104" s="90"/>
      <c r="F104" s="94"/>
      <c r="G104" s="93"/>
      <c r="H104" s="93"/>
      <c r="I104" s="94"/>
    </row>
    <row r="105" spans="1:10" s="89" customFormat="1" ht="15.95" customHeight="1">
      <c r="A105" s="119">
        <v>55</v>
      </c>
      <c r="B105" s="122" t="s">
        <v>398</v>
      </c>
      <c r="C105" s="124" t="s">
        <v>39</v>
      </c>
      <c r="D105" s="121">
        <v>200</v>
      </c>
      <c r="E105" s="90"/>
      <c r="F105" s="94"/>
      <c r="G105" s="93"/>
      <c r="H105" s="93"/>
      <c r="I105" s="94"/>
    </row>
    <row r="106" spans="1:10" s="89" customFormat="1" ht="15.95" customHeight="1">
      <c r="A106" s="119">
        <v>56</v>
      </c>
      <c r="B106" s="122" t="s">
        <v>399</v>
      </c>
      <c r="C106" s="124" t="s">
        <v>39</v>
      </c>
      <c r="D106" s="121">
        <v>300</v>
      </c>
      <c r="E106" s="90"/>
      <c r="F106" s="94"/>
      <c r="G106" s="93"/>
      <c r="H106" s="93"/>
      <c r="I106" s="94"/>
    </row>
    <row r="107" spans="1:10" ht="15.95" customHeight="1">
      <c r="A107" s="19"/>
      <c r="B107" s="150"/>
      <c r="C107" s="41"/>
      <c r="D107" s="20"/>
    </row>
    <row r="108" spans="1:10" ht="15.95" customHeight="1">
      <c r="A108" s="151" t="s">
        <v>402</v>
      </c>
      <c r="B108" s="151"/>
      <c r="C108" s="151"/>
      <c r="D108" s="151"/>
    </row>
    <row r="109" spans="1:10" ht="15.95" customHeight="1">
      <c r="A109" s="313" t="s">
        <v>435</v>
      </c>
      <c r="B109" s="313"/>
      <c r="C109" s="313"/>
      <c r="D109" s="313"/>
    </row>
    <row r="110" spans="1:10" ht="15.95" customHeight="1">
      <c r="A110" s="337" t="s">
        <v>78</v>
      </c>
      <c r="B110" s="337"/>
      <c r="C110" s="337"/>
      <c r="D110" s="337"/>
      <c r="G110" s="152"/>
      <c r="H110" s="153"/>
      <c r="I110" s="153"/>
      <c r="J110" s="153"/>
    </row>
    <row r="111" spans="1:10" ht="27" customHeight="1">
      <c r="A111" s="337" t="s">
        <v>75</v>
      </c>
      <c r="B111" s="337"/>
      <c r="C111" s="337"/>
      <c r="D111" s="337"/>
      <c r="G111" s="153"/>
      <c r="H111" s="153"/>
      <c r="I111" s="153"/>
      <c r="J111" s="153"/>
    </row>
    <row r="112" spans="1:10" ht="15.95" customHeight="1">
      <c r="A112" s="316" t="s">
        <v>596</v>
      </c>
      <c r="B112" s="316"/>
      <c r="C112" s="316"/>
      <c r="D112" s="316"/>
      <c r="G112" s="154"/>
      <c r="H112" s="154"/>
      <c r="I112" s="154"/>
      <c r="J112" s="154"/>
    </row>
    <row r="113" spans="1:253" ht="15.95" customHeight="1">
      <c r="A113" s="316" t="s">
        <v>597</v>
      </c>
      <c r="B113" s="316"/>
      <c r="C113" s="316"/>
      <c r="D113" s="316"/>
    </row>
    <row r="114" spans="1:253" ht="15.95" customHeight="1">
      <c r="A114" s="316" t="s">
        <v>30</v>
      </c>
      <c r="B114" s="316"/>
      <c r="C114" s="316"/>
      <c r="D114" s="316"/>
    </row>
    <row r="115" spans="1:253" s="89" customFormat="1" ht="15.95" customHeight="1">
      <c r="A115" s="316" t="s">
        <v>31</v>
      </c>
      <c r="B115" s="316"/>
      <c r="C115" s="316"/>
      <c r="D115" s="316"/>
    </row>
    <row r="116" spans="1:253" s="89" customFormat="1" ht="15.95" customHeight="1">
      <c r="A116" s="316" t="s">
        <v>32</v>
      </c>
      <c r="B116" s="316"/>
      <c r="C116" s="316"/>
      <c r="D116" s="316"/>
      <c r="E116" s="93"/>
    </row>
    <row r="117" spans="1:253" s="89" customFormat="1" ht="15.95" customHeight="1">
      <c r="A117" s="316" t="s">
        <v>33</v>
      </c>
      <c r="B117" s="316"/>
      <c r="C117" s="316"/>
      <c r="D117" s="316"/>
    </row>
    <row r="118" spans="1:253" s="89" customFormat="1" ht="32.1" customHeight="1">
      <c r="A118" s="316" t="s">
        <v>591</v>
      </c>
      <c r="B118" s="316"/>
      <c r="C118" s="316"/>
      <c r="D118" s="316"/>
    </row>
    <row r="119" spans="1:253" s="89" customFormat="1" ht="15.95" customHeight="1">
      <c r="A119" s="320" t="s">
        <v>590</v>
      </c>
      <c r="B119" s="320"/>
      <c r="C119" s="320"/>
      <c r="D119" s="320"/>
    </row>
    <row r="120" spans="1:253" s="89" customFormat="1" ht="15.95" customHeight="1">
      <c r="A120" s="144"/>
      <c r="B120" s="144"/>
      <c r="C120" s="144"/>
      <c r="D120" s="144"/>
    </row>
    <row r="121" spans="1:253" s="89" customFormat="1" ht="15.95" customHeight="1">
      <c r="A121" s="321" t="s">
        <v>400</v>
      </c>
      <c r="B121" s="322"/>
      <c r="C121" s="322"/>
      <c r="D121" s="322"/>
    </row>
    <row r="122" spans="1:253" s="89" customFormat="1" ht="15.95" customHeight="1">
      <c r="A122" s="322"/>
      <c r="B122" s="322"/>
      <c r="C122" s="322"/>
      <c r="D122" s="322"/>
    </row>
    <row r="123" spans="1:253" s="89" customFormat="1" ht="15.95" customHeight="1">
      <c r="A123" s="323" t="s">
        <v>401</v>
      </c>
      <c r="B123" s="323"/>
      <c r="C123" s="323"/>
      <c r="D123" s="323"/>
      <c r="E123" s="143"/>
      <c r="F123" s="311"/>
      <c r="G123" s="312"/>
      <c r="H123" s="312"/>
      <c r="I123" s="312"/>
      <c r="J123" s="311"/>
      <c r="K123" s="312"/>
      <c r="L123" s="312"/>
      <c r="M123" s="312"/>
      <c r="N123" s="311"/>
      <c r="O123" s="312"/>
      <c r="P123" s="312"/>
      <c r="Q123" s="312"/>
      <c r="R123" s="311"/>
      <c r="S123" s="312"/>
      <c r="T123" s="312"/>
      <c r="U123" s="312"/>
      <c r="V123" s="311"/>
      <c r="W123" s="312"/>
      <c r="X123" s="312"/>
      <c r="Y123" s="312"/>
      <c r="Z123" s="311"/>
      <c r="AA123" s="312"/>
      <c r="AB123" s="312"/>
      <c r="AC123" s="312"/>
      <c r="AD123" s="311"/>
      <c r="AE123" s="312"/>
      <c r="AF123" s="312"/>
      <c r="AG123" s="312"/>
      <c r="AH123" s="311"/>
      <c r="AI123" s="312"/>
      <c r="AJ123" s="312"/>
      <c r="AK123" s="312"/>
      <c r="AL123" s="311" t="s">
        <v>205</v>
      </c>
      <c r="AM123" s="312"/>
      <c r="AN123" s="312"/>
      <c r="AO123" s="312"/>
      <c r="AP123" s="311" t="s">
        <v>205</v>
      </c>
      <c r="AQ123" s="312"/>
      <c r="AR123" s="312"/>
      <c r="AS123" s="312"/>
      <c r="AT123" s="311" t="s">
        <v>205</v>
      </c>
      <c r="AU123" s="312"/>
      <c r="AV123" s="312"/>
      <c r="AW123" s="312"/>
      <c r="AX123" s="311" t="s">
        <v>205</v>
      </c>
      <c r="AY123" s="312"/>
      <c r="AZ123" s="312"/>
      <c r="BA123" s="312"/>
      <c r="BB123" s="311" t="s">
        <v>205</v>
      </c>
      <c r="BC123" s="312"/>
      <c r="BD123" s="312"/>
      <c r="BE123" s="312"/>
      <c r="BF123" s="311" t="s">
        <v>205</v>
      </c>
      <c r="BG123" s="312"/>
      <c r="BH123" s="312"/>
      <c r="BI123" s="312"/>
      <c r="BJ123" s="311" t="s">
        <v>205</v>
      </c>
      <c r="BK123" s="312"/>
      <c r="BL123" s="312"/>
      <c r="BM123" s="312"/>
      <c r="BN123" s="311" t="s">
        <v>205</v>
      </c>
      <c r="BO123" s="312"/>
      <c r="BP123" s="312"/>
      <c r="BQ123" s="312"/>
      <c r="BR123" s="311" t="s">
        <v>205</v>
      </c>
      <c r="BS123" s="312"/>
      <c r="BT123" s="312"/>
      <c r="BU123" s="312"/>
      <c r="BV123" s="311" t="s">
        <v>205</v>
      </c>
      <c r="BW123" s="312"/>
      <c r="BX123" s="312"/>
      <c r="BY123" s="312"/>
      <c r="BZ123" s="311" t="s">
        <v>205</v>
      </c>
      <c r="CA123" s="312"/>
      <c r="CB123" s="312"/>
      <c r="CC123" s="312"/>
      <c r="CD123" s="311" t="s">
        <v>205</v>
      </c>
      <c r="CE123" s="312"/>
      <c r="CF123" s="312"/>
      <c r="CG123" s="312"/>
      <c r="CH123" s="311" t="s">
        <v>205</v>
      </c>
      <c r="CI123" s="312"/>
      <c r="CJ123" s="312"/>
      <c r="CK123" s="312"/>
      <c r="CL123" s="311" t="s">
        <v>205</v>
      </c>
      <c r="CM123" s="312"/>
      <c r="CN123" s="312"/>
      <c r="CO123" s="312"/>
      <c r="CP123" s="311" t="s">
        <v>205</v>
      </c>
      <c r="CQ123" s="312"/>
      <c r="CR123" s="312"/>
      <c r="CS123" s="312"/>
      <c r="CT123" s="311" t="s">
        <v>205</v>
      </c>
      <c r="CU123" s="312"/>
      <c r="CV123" s="312"/>
      <c r="CW123" s="312"/>
      <c r="CX123" s="311" t="s">
        <v>205</v>
      </c>
      <c r="CY123" s="312"/>
      <c r="CZ123" s="312"/>
      <c r="DA123" s="312"/>
      <c r="DB123" s="311" t="s">
        <v>205</v>
      </c>
      <c r="DC123" s="312"/>
      <c r="DD123" s="312"/>
      <c r="DE123" s="312"/>
      <c r="DF123" s="311" t="s">
        <v>205</v>
      </c>
      <c r="DG123" s="312"/>
      <c r="DH123" s="312"/>
      <c r="DI123" s="312"/>
      <c r="DJ123" s="311" t="s">
        <v>205</v>
      </c>
      <c r="DK123" s="312"/>
      <c r="DL123" s="312"/>
      <c r="DM123" s="312"/>
      <c r="DN123" s="311" t="s">
        <v>205</v>
      </c>
      <c r="DO123" s="312"/>
      <c r="DP123" s="312"/>
      <c r="DQ123" s="312"/>
      <c r="DR123" s="311" t="s">
        <v>205</v>
      </c>
      <c r="DS123" s="312"/>
      <c r="DT123" s="312"/>
      <c r="DU123" s="312"/>
      <c r="DV123" s="311" t="s">
        <v>205</v>
      </c>
      <c r="DW123" s="312"/>
      <c r="DX123" s="312"/>
      <c r="DY123" s="312"/>
      <c r="DZ123" s="311" t="s">
        <v>205</v>
      </c>
      <c r="EA123" s="312"/>
      <c r="EB123" s="312"/>
      <c r="EC123" s="312"/>
      <c r="ED123" s="311" t="s">
        <v>205</v>
      </c>
      <c r="EE123" s="312"/>
      <c r="EF123" s="312"/>
      <c r="EG123" s="312"/>
      <c r="EH123" s="311" t="s">
        <v>205</v>
      </c>
      <c r="EI123" s="312"/>
      <c r="EJ123" s="312"/>
      <c r="EK123" s="312"/>
      <c r="EL123" s="311" t="s">
        <v>205</v>
      </c>
      <c r="EM123" s="312"/>
      <c r="EN123" s="312"/>
      <c r="EO123" s="312"/>
      <c r="EP123" s="311" t="s">
        <v>205</v>
      </c>
      <c r="EQ123" s="312"/>
      <c r="ER123" s="312"/>
      <c r="ES123" s="312"/>
      <c r="ET123" s="311" t="s">
        <v>205</v>
      </c>
      <c r="EU123" s="312"/>
      <c r="EV123" s="312"/>
      <c r="EW123" s="312"/>
      <c r="EX123" s="311" t="s">
        <v>205</v>
      </c>
      <c r="EY123" s="312"/>
      <c r="EZ123" s="312"/>
      <c r="FA123" s="312"/>
      <c r="FB123" s="311" t="s">
        <v>205</v>
      </c>
      <c r="FC123" s="312"/>
      <c r="FD123" s="312"/>
      <c r="FE123" s="312"/>
      <c r="FF123" s="311" t="s">
        <v>205</v>
      </c>
      <c r="FG123" s="312"/>
      <c r="FH123" s="312"/>
      <c r="FI123" s="312"/>
      <c r="FJ123" s="311" t="s">
        <v>205</v>
      </c>
      <c r="FK123" s="312"/>
      <c r="FL123" s="312"/>
      <c r="FM123" s="312"/>
      <c r="FN123" s="311" t="s">
        <v>205</v>
      </c>
      <c r="FO123" s="312"/>
      <c r="FP123" s="312"/>
      <c r="FQ123" s="312"/>
      <c r="FR123" s="311" t="s">
        <v>205</v>
      </c>
      <c r="FS123" s="312"/>
      <c r="FT123" s="312"/>
      <c r="FU123" s="312"/>
      <c r="FV123" s="311" t="s">
        <v>205</v>
      </c>
      <c r="FW123" s="312"/>
      <c r="FX123" s="312"/>
      <c r="FY123" s="312"/>
      <c r="FZ123" s="311" t="s">
        <v>205</v>
      </c>
      <c r="GA123" s="312"/>
      <c r="GB123" s="312"/>
      <c r="GC123" s="312"/>
      <c r="GD123" s="311" t="s">
        <v>205</v>
      </c>
      <c r="GE123" s="312"/>
      <c r="GF123" s="312"/>
      <c r="GG123" s="312"/>
      <c r="GH123" s="311" t="s">
        <v>205</v>
      </c>
      <c r="GI123" s="312"/>
      <c r="GJ123" s="312"/>
      <c r="GK123" s="312"/>
      <c r="GL123" s="311" t="s">
        <v>205</v>
      </c>
      <c r="GM123" s="312"/>
      <c r="GN123" s="312"/>
      <c r="GO123" s="312"/>
      <c r="GP123" s="311" t="s">
        <v>205</v>
      </c>
      <c r="GQ123" s="312"/>
      <c r="GR123" s="312"/>
      <c r="GS123" s="312"/>
      <c r="GT123" s="311" t="s">
        <v>205</v>
      </c>
      <c r="GU123" s="312"/>
      <c r="GV123" s="312"/>
      <c r="GW123" s="312"/>
      <c r="GX123" s="311" t="s">
        <v>205</v>
      </c>
      <c r="GY123" s="312"/>
      <c r="GZ123" s="312"/>
      <c r="HA123" s="312"/>
      <c r="HB123" s="311" t="s">
        <v>205</v>
      </c>
      <c r="HC123" s="312"/>
      <c r="HD123" s="312"/>
      <c r="HE123" s="312"/>
      <c r="HF123" s="311" t="s">
        <v>205</v>
      </c>
      <c r="HG123" s="312"/>
      <c r="HH123" s="312"/>
      <c r="HI123" s="312"/>
      <c r="HJ123" s="311" t="s">
        <v>205</v>
      </c>
      <c r="HK123" s="312"/>
      <c r="HL123" s="312"/>
      <c r="HM123" s="312"/>
      <c r="HN123" s="311" t="s">
        <v>205</v>
      </c>
      <c r="HO123" s="312"/>
      <c r="HP123" s="312"/>
      <c r="HQ123" s="312"/>
      <c r="HR123" s="311" t="s">
        <v>205</v>
      </c>
      <c r="HS123" s="312"/>
      <c r="HT123" s="312"/>
      <c r="HU123" s="312"/>
      <c r="HV123" s="311" t="s">
        <v>205</v>
      </c>
      <c r="HW123" s="312"/>
      <c r="HX123" s="312"/>
      <c r="HY123" s="312"/>
      <c r="HZ123" s="311" t="s">
        <v>205</v>
      </c>
      <c r="IA123" s="312"/>
      <c r="IB123" s="312"/>
      <c r="IC123" s="312"/>
      <c r="ID123" s="311" t="s">
        <v>205</v>
      </c>
      <c r="IE123" s="312"/>
      <c r="IF123" s="312"/>
      <c r="IG123" s="312"/>
      <c r="IH123" s="311" t="s">
        <v>205</v>
      </c>
      <c r="II123" s="312"/>
      <c r="IJ123" s="312"/>
      <c r="IK123" s="312"/>
      <c r="IL123" s="311" t="s">
        <v>205</v>
      </c>
      <c r="IM123" s="312"/>
      <c r="IN123" s="312"/>
      <c r="IO123" s="312"/>
      <c r="IP123" s="311" t="s">
        <v>205</v>
      </c>
      <c r="IQ123" s="312"/>
      <c r="IR123" s="312"/>
      <c r="IS123" s="312"/>
    </row>
    <row r="124" spans="1:253" ht="15.95" customHeight="1">
      <c r="A124" s="318"/>
      <c r="B124" s="318"/>
      <c r="C124" s="318"/>
      <c r="D124" s="318"/>
    </row>
    <row r="125" spans="1:253" ht="15.95" customHeight="1">
      <c r="A125" s="317" t="s">
        <v>403</v>
      </c>
      <c r="B125" s="317"/>
      <c r="C125" s="317"/>
      <c r="D125" s="317"/>
    </row>
    <row r="126" spans="1:253" s="89" customFormat="1" ht="15.95" customHeight="1">
      <c r="A126" s="314" t="s">
        <v>582</v>
      </c>
      <c r="B126" s="314"/>
      <c r="C126" s="314"/>
      <c r="D126" s="314"/>
    </row>
    <row r="127" spans="1:253" s="89" customFormat="1" ht="15.95" customHeight="1">
      <c r="A127" s="314" t="s">
        <v>583</v>
      </c>
      <c r="B127" s="314"/>
      <c r="C127" s="314"/>
      <c r="D127" s="314"/>
    </row>
    <row r="128" spans="1:253" s="89" customFormat="1" ht="15.95" customHeight="1">
      <c r="A128" s="314" t="s">
        <v>434</v>
      </c>
      <c r="B128" s="314"/>
      <c r="C128" s="314"/>
      <c r="D128" s="314"/>
    </row>
    <row r="129" spans="1:4" s="89" customFormat="1" ht="15.95" customHeight="1">
      <c r="A129" s="314" t="s">
        <v>76</v>
      </c>
      <c r="B129" s="314"/>
      <c r="C129" s="314"/>
      <c r="D129" s="314"/>
    </row>
    <row r="130" spans="1:4" ht="15.95" customHeight="1">
      <c r="A130" s="315"/>
      <c r="B130" s="315"/>
      <c r="C130" s="315"/>
      <c r="D130" s="315"/>
    </row>
    <row r="131" spans="1:4" ht="15.95" customHeight="1">
      <c r="A131" s="317" t="s">
        <v>404</v>
      </c>
      <c r="B131" s="317"/>
      <c r="C131" s="317"/>
      <c r="D131" s="317"/>
    </row>
    <row r="132" spans="1:4" s="89" customFormat="1" ht="15.95" customHeight="1">
      <c r="A132" s="314" t="s">
        <v>77</v>
      </c>
      <c r="B132" s="314"/>
      <c r="C132" s="314"/>
      <c r="D132" s="314"/>
    </row>
    <row r="133" spans="1:4" s="89" customFormat="1" ht="15.95" customHeight="1">
      <c r="A133" s="314" t="s">
        <v>598</v>
      </c>
      <c r="B133" s="314"/>
      <c r="C133" s="314"/>
      <c r="D133" s="314"/>
    </row>
    <row r="134" spans="1:4" s="89" customFormat="1" ht="15.95" customHeight="1">
      <c r="A134" s="314" t="s">
        <v>307</v>
      </c>
      <c r="B134" s="314"/>
      <c r="C134" s="314"/>
      <c r="D134" s="314"/>
    </row>
    <row r="135" spans="1:4" s="89" customFormat="1" ht="15.95" customHeight="1">
      <c r="A135" s="314" t="s">
        <v>156</v>
      </c>
      <c r="B135" s="314"/>
      <c r="C135" s="314"/>
      <c r="D135" s="314"/>
    </row>
    <row r="136" spans="1:4" s="89" customFormat="1" ht="15.95" customHeight="1">
      <c r="A136" s="314" t="s">
        <v>311</v>
      </c>
      <c r="B136" s="314"/>
      <c r="C136" s="314"/>
      <c r="D136" s="314"/>
    </row>
    <row r="137" spans="1:4" s="89" customFormat="1" ht="15.95" customHeight="1">
      <c r="A137" s="314" t="s">
        <v>310</v>
      </c>
      <c r="B137" s="314"/>
      <c r="C137" s="314"/>
      <c r="D137" s="314"/>
    </row>
    <row r="138" spans="1:4" s="89" customFormat="1" ht="15.95" customHeight="1">
      <c r="A138" s="314" t="s">
        <v>309</v>
      </c>
      <c r="B138" s="314"/>
      <c r="C138" s="314"/>
      <c r="D138" s="314"/>
    </row>
    <row r="139" spans="1:4" s="89" customFormat="1" ht="15.95" customHeight="1">
      <c r="A139" s="319" t="s">
        <v>28</v>
      </c>
      <c r="B139" s="319"/>
      <c r="C139" s="319"/>
      <c r="D139" s="319"/>
    </row>
    <row r="140" spans="1:4" s="89" customFormat="1" ht="15.95" customHeight="1">
      <c r="A140" s="314" t="s">
        <v>308</v>
      </c>
      <c r="B140" s="314"/>
      <c r="C140" s="314"/>
      <c r="D140" s="314"/>
    </row>
    <row r="141" spans="1:4" s="89" customFormat="1" ht="15.95" customHeight="1">
      <c r="A141" s="314" t="s">
        <v>29</v>
      </c>
      <c r="B141" s="314"/>
      <c r="C141" s="314"/>
      <c r="D141" s="314"/>
    </row>
    <row r="142" spans="1:4" ht="15.95" customHeight="1">
      <c r="A142" s="37"/>
      <c r="B142" s="37"/>
      <c r="C142" s="37"/>
      <c r="D142" s="37"/>
    </row>
    <row r="143" spans="1:4" ht="15.95" customHeight="1">
      <c r="A143" s="66" t="s">
        <v>405</v>
      </c>
      <c r="B143" s="67"/>
      <c r="C143" s="37"/>
      <c r="D143" s="37"/>
    </row>
    <row r="144" spans="1:4" s="89" customFormat="1" ht="15.95" customHeight="1">
      <c r="A144" s="314" t="s">
        <v>261</v>
      </c>
      <c r="B144" s="314"/>
      <c r="C144" s="98"/>
      <c r="D144" s="98"/>
    </row>
    <row r="145" spans="1:4" s="89" customFormat="1" ht="15.95" customHeight="1">
      <c r="A145" s="64" t="s">
        <v>262</v>
      </c>
      <c r="B145" s="64"/>
      <c r="C145" s="98"/>
      <c r="D145" s="98"/>
    </row>
    <row r="146" spans="1:4" s="89" customFormat="1" ht="15.95" customHeight="1">
      <c r="A146" s="64" t="s">
        <v>263</v>
      </c>
      <c r="B146" s="64"/>
      <c r="C146" s="98"/>
      <c r="D146" s="98"/>
    </row>
    <row r="147" spans="1:4" s="89" customFormat="1" ht="15.95" customHeight="1">
      <c r="A147" s="64" t="s">
        <v>264</v>
      </c>
      <c r="B147" s="64"/>
      <c r="C147" s="98"/>
      <c r="D147" s="98"/>
    </row>
    <row r="148" spans="1:4" s="89" customFormat="1" ht="15.95" customHeight="1">
      <c r="A148" s="64" t="s">
        <v>265</v>
      </c>
      <c r="B148" s="64"/>
      <c r="C148" s="98"/>
      <c r="D148" s="98"/>
    </row>
    <row r="149" spans="1:4" s="89" customFormat="1" ht="15.95" customHeight="1">
      <c r="A149" s="64" t="s">
        <v>266</v>
      </c>
      <c r="B149" s="64"/>
      <c r="C149" s="98"/>
      <c r="D149" s="98"/>
    </row>
    <row r="150" spans="1:4">
      <c r="A150" s="37"/>
      <c r="B150" s="37"/>
      <c r="C150" s="37"/>
      <c r="D150" s="37"/>
    </row>
    <row r="151" spans="1:4">
      <c r="A151" s="4"/>
      <c r="B151" s="4"/>
      <c r="C151" s="7"/>
      <c r="D151" s="65"/>
    </row>
    <row r="152" spans="1:4">
      <c r="A152" s="4"/>
      <c r="B152" s="7"/>
      <c r="C152" s="7"/>
      <c r="D152" s="65"/>
    </row>
    <row r="153" spans="1:4">
      <c r="A153" s="1"/>
    </row>
    <row r="154" spans="1:4">
      <c r="A154" s="1"/>
    </row>
    <row r="155" spans="1:4">
      <c r="A155" s="1"/>
    </row>
    <row r="156" spans="1:4">
      <c r="A156" s="1"/>
    </row>
    <row r="157" spans="1:4">
      <c r="A157" s="1"/>
    </row>
    <row r="158" spans="1:4">
      <c r="A158" s="1"/>
    </row>
    <row r="159" spans="1:4">
      <c r="A159" s="1"/>
    </row>
    <row r="160" spans="1:4">
      <c r="A160" s="1"/>
    </row>
    <row r="161" spans="1:1">
      <c r="A161" s="1"/>
    </row>
    <row r="162" spans="1:1">
      <c r="A162" s="1"/>
    </row>
    <row r="163" spans="1:1">
      <c r="A163" s="1"/>
    </row>
    <row r="260" spans="1:1">
      <c r="A260" s="2"/>
    </row>
  </sheetData>
  <sheetProtection algorithmName="SHA-512" hashValue="n4Ri5Em14R6Pj29RXLhkn8PEeumYx+2MUGRo0iA0f6YJU54e5cX+Ei0kj3DNXjk7TcmaVFhMuKu/ah2AevWNBA==" saltValue="RuLvnNJNO02M1F9f4l2VUg==" spinCount="100000" sheet="1" formatCells="0" formatColumns="0" formatRows="0" insertColumns="0" insertRows="0" insertHyperlinks="0" deleteColumns="0" deleteRows="0" sort="0" autoFilter="0" pivotTables="0"/>
  <mergeCells count="100">
    <mergeCell ref="A114:D114"/>
    <mergeCell ref="A113:D113"/>
    <mergeCell ref="A112:D112"/>
    <mergeCell ref="A118:D118"/>
    <mergeCell ref="A1:D1"/>
    <mergeCell ref="A67:D67"/>
    <mergeCell ref="A4:D4"/>
    <mergeCell ref="A17:D17"/>
    <mergeCell ref="A42:D42"/>
    <mergeCell ref="A81:D81"/>
    <mergeCell ref="A110:D110"/>
    <mergeCell ref="A111:D111"/>
    <mergeCell ref="A131:D131"/>
    <mergeCell ref="A119:D119"/>
    <mergeCell ref="A121:D122"/>
    <mergeCell ref="A123:D123"/>
    <mergeCell ref="A115:D115"/>
    <mergeCell ref="A117:D117"/>
    <mergeCell ref="A144:B144"/>
    <mergeCell ref="A138:D138"/>
    <mergeCell ref="A137:D137"/>
    <mergeCell ref="A136:D136"/>
    <mergeCell ref="A135:D135"/>
    <mergeCell ref="BN123:BQ123"/>
    <mergeCell ref="A109:D109"/>
    <mergeCell ref="A140:D140"/>
    <mergeCell ref="A141:D141"/>
    <mergeCell ref="A133:D133"/>
    <mergeCell ref="A134:D134"/>
    <mergeCell ref="A130:D130"/>
    <mergeCell ref="A126:D126"/>
    <mergeCell ref="A129:D129"/>
    <mergeCell ref="A116:D116"/>
    <mergeCell ref="A125:D125"/>
    <mergeCell ref="A127:D127"/>
    <mergeCell ref="A124:D124"/>
    <mergeCell ref="A128:D128"/>
    <mergeCell ref="A139:D139"/>
    <mergeCell ref="A132:D132"/>
    <mergeCell ref="R123:U123"/>
    <mergeCell ref="V123:Y123"/>
    <mergeCell ref="Z123:AC123"/>
    <mergeCell ref="AD123:AG123"/>
    <mergeCell ref="F123:I123"/>
    <mergeCell ref="J123:M123"/>
    <mergeCell ref="N123:Q123"/>
    <mergeCell ref="AX123:BA123"/>
    <mergeCell ref="BB123:BE123"/>
    <mergeCell ref="BF123:BI123"/>
    <mergeCell ref="BJ123:BM123"/>
    <mergeCell ref="AH123:AK123"/>
    <mergeCell ref="AL123:AO123"/>
    <mergeCell ref="AP123:AS123"/>
    <mergeCell ref="AT123:AW123"/>
    <mergeCell ref="CD123:CG123"/>
    <mergeCell ref="CH123:CK123"/>
    <mergeCell ref="CL123:CO123"/>
    <mergeCell ref="CP123:CS123"/>
    <mergeCell ref="BR123:BU123"/>
    <mergeCell ref="BV123:BY123"/>
    <mergeCell ref="BZ123:CC123"/>
    <mergeCell ref="DJ123:DM123"/>
    <mergeCell ref="DN123:DQ123"/>
    <mergeCell ref="DR123:DU123"/>
    <mergeCell ref="DV123:DY123"/>
    <mergeCell ref="CT123:CW123"/>
    <mergeCell ref="CX123:DA123"/>
    <mergeCell ref="DB123:DE123"/>
    <mergeCell ref="DF123:DI123"/>
    <mergeCell ref="EP123:ES123"/>
    <mergeCell ref="ET123:EW123"/>
    <mergeCell ref="EX123:FA123"/>
    <mergeCell ref="FB123:FE123"/>
    <mergeCell ref="DZ123:EC123"/>
    <mergeCell ref="ED123:EG123"/>
    <mergeCell ref="EH123:EK123"/>
    <mergeCell ref="EL123:EO123"/>
    <mergeCell ref="GH123:GK123"/>
    <mergeCell ref="FF123:FI123"/>
    <mergeCell ref="FJ123:FM123"/>
    <mergeCell ref="FN123:FQ123"/>
    <mergeCell ref="FR123:FU123"/>
    <mergeCell ref="FV123:FY123"/>
    <mergeCell ref="FZ123:GC123"/>
    <mergeCell ref="GD123:GG123"/>
    <mergeCell ref="IP123:IS123"/>
    <mergeCell ref="HR123:HU123"/>
    <mergeCell ref="HV123:HY123"/>
    <mergeCell ref="HZ123:IC123"/>
    <mergeCell ref="ID123:IG123"/>
    <mergeCell ref="IH123:IK123"/>
    <mergeCell ref="IL123:IO123"/>
    <mergeCell ref="HJ123:HM123"/>
    <mergeCell ref="HN123:HQ123"/>
    <mergeCell ref="GL123:GO123"/>
    <mergeCell ref="GP123:GS123"/>
    <mergeCell ref="GT123:GW123"/>
    <mergeCell ref="GX123:HA123"/>
    <mergeCell ref="HB123:HE123"/>
    <mergeCell ref="HF123:HI123"/>
  </mergeCells>
  <phoneticPr fontId="3" type="noConversion"/>
  <pageMargins left="0.75" right="0.25" top="0.25" bottom="0.25" header="0.23622047244094499" footer="0.70866141732283505"/>
  <pageSetup paperSize="9" scale="78" fitToHeight="0" orientation="portrait" r:id="rId1"/>
  <headerFooter alignWithMargins="0"/>
  <rowBreaks count="2" manualBreakCount="2">
    <brk id="57" max="3" man="1"/>
    <brk id="119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45"/>
  <sheetViews>
    <sheetView showGridLines="0" view="pageBreakPreview" zoomScale="125" zoomScaleNormal="125" zoomScaleSheetLayoutView="125" workbookViewId="0">
      <pane ySplit="3" topLeftCell="A4" activePane="bottomLeft" state="frozen"/>
      <selection pane="bottomLeft" activeCell="B14" sqref="B14"/>
    </sheetView>
  </sheetViews>
  <sheetFormatPr defaultColWidth="9.140625" defaultRowHeight="15.75"/>
  <cols>
    <col min="1" max="1" width="4.85546875" style="183" customWidth="1"/>
    <col min="2" max="2" width="85.85546875" style="183" customWidth="1"/>
    <col min="3" max="3" width="7.28515625" style="183" customWidth="1"/>
    <col min="4" max="4" width="11.85546875" style="218" customWidth="1"/>
    <col min="5" max="5" width="11.42578125" style="183" customWidth="1"/>
    <col min="6" max="7" width="9.140625" style="183"/>
    <col min="8" max="8" width="3" style="183" customWidth="1"/>
    <col min="9" max="10" width="9.140625" style="183"/>
    <col min="11" max="11" width="10.42578125" style="183" customWidth="1"/>
    <col min="12" max="12" width="10.85546875" style="183" customWidth="1"/>
    <col min="13" max="16384" width="9.140625" style="183"/>
  </cols>
  <sheetData>
    <row r="1" spans="1:14" ht="75" customHeight="1" thickBot="1">
      <c r="A1" s="345" t="s">
        <v>200</v>
      </c>
      <c r="B1" s="345"/>
      <c r="C1" s="345"/>
      <c r="D1" s="345"/>
      <c r="E1" s="182"/>
    </row>
    <row r="2" spans="1:14" s="189" customFormat="1" ht="39.950000000000003" customHeight="1">
      <c r="A2" s="155"/>
      <c r="B2" s="156" t="s">
        <v>406</v>
      </c>
      <c r="C2" s="157"/>
      <c r="D2" s="158"/>
      <c r="E2" s="184"/>
      <c r="F2" s="185"/>
      <c r="G2" s="186"/>
      <c r="H2" s="187"/>
      <c r="I2" s="187"/>
      <c r="J2" s="188"/>
      <c r="K2" s="186"/>
      <c r="L2" s="184"/>
    </row>
    <row r="3" spans="1:14" s="196" customFormat="1" ht="39.950000000000003" customHeight="1">
      <c r="A3" s="159" t="s">
        <v>437</v>
      </c>
      <c r="B3" s="160" t="s">
        <v>45</v>
      </c>
      <c r="C3" s="262" t="s">
        <v>584</v>
      </c>
      <c r="D3" s="263" t="s">
        <v>549</v>
      </c>
      <c r="E3" s="190"/>
      <c r="F3" s="191"/>
      <c r="G3" s="192"/>
      <c r="H3" s="193"/>
      <c r="I3" s="193"/>
      <c r="J3" s="194"/>
      <c r="K3" s="192"/>
      <c r="L3" s="190"/>
      <c r="M3" s="195"/>
      <c r="N3" s="195"/>
    </row>
    <row r="4" spans="1:14" s="196" customFormat="1" ht="15.95" customHeight="1">
      <c r="A4" s="161">
        <v>1</v>
      </c>
      <c r="B4" s="162" t="s">
        <v>79</v>
      </c>
      <c r="C4" s="163" t="s">
        <v>37</v>
      </c>
      <c r="D4" s="163">
        <v>300</v>
      </c>
      <c r="E4" s="197"/>
      <c r="F4" s="198"/>
      <c r="G4" s="199"/>
      <c r="H4" s="200"/>
      <c r="I4" s="201"/>
      <c r="J4" s="202"/>
      <c r="K4" s="202"/>
      <c r="L4" s="175"/>
      <c r="M4" s="195"/>
      <c r="N4" s="195"/>
    </row>
    <row r="5" spans="1:14" s="196" customFormat="1" ht="15.95" customHeight="1">
      <c r="A5" s="164">
        <v>2</v>
      </c>
      <c r="B5" s="165" t="s">
        <v>326</v>
      </c>
      <c r="C5" s="166" t="s">
        <v>37</v>
      </c>
      <c r="D5" s="166">
        <v>350</v>
      </c>
      <c r="E5" s="197"/>
      <c r="F5" s="198"/>
      <c r="G5" s="199"/>
      <c r="H5" s="200"/>
      <c r="I5" s="201"/>
      <c r="J5" s="202"/>
      <c r="K5" s="202"/>
      <c r="L5" s="175"/>
      <c r="M5" s="195"/>
      <c r="N5" s="195"/>
    </row>
    <row r="6" spans="1:14" s="196" customFormat="1" ht="15.95" customHeight="1">
      <c r="A6" s="164">
        <v>3</v>
      </c>
      <c r="B6" s="165" t="s">
        <v>80</v>
      </c>
      <c r="C6" s="166" t="s">
        <v>37</v>
      </c>
      <c r="D6" s="166">
        <v>700</v>
      </c>
      <c r="E6" s="197"/>
      <c r="F6" s="198"/>
      <c r="G6" s="199"/>
      <c r="H6" s="200"/>
      <c r="I6" s="201"/>
      <c r="J6" s="202"/>
      <c r="K6" s="202"/>
      <c r="L6" s="175"/>
      <c r="M6" s="195"/>
      <c r="N6" s="195"/>
    </row>
    <row r="7" spans="1:14" s="196" customFormat="1" ht="15.95" customHeight="1">
      <c r="A7" s="164">
        <v>4</v>
      </c>
      <c r="B7" s="165" t="s">
        <v>81</v>
      </c>
      <c r="C7" s="166" t="s">
        <v>37</v>
      </c>
      <c r="D7" s="166">
        <v>800</v>
      </c>
      <c r="E7" s="197"/>
      <c r="F7" s="198"/>
      <c r="G7" s="199"/>
      <c r="H7" s="200"/>
      <c r="I7" s="201"/>
      <c r="J7" s="202"/>
      <c r="K7" s="202"/>
      <c r="L7" s="175"/>
      <c r="M7" s="195"/>
      <c r="N7" s="195"/>
    </row>
    <row r="8" spans="1:14" s="196" customFormat="1" ht="15.95" customHeight="1">
      <c r="A8" s="164">
        <v>5</v>
      </c>
      <c r="B8" s="165" t="s">
        <v>82</v>
      </c>
      <c r="C8" s="166" t="s">
        <v>37</v>
      </c>
      <c r="D8" s="167">
        <v>1250</v>
      </c>
      <c r="E8" s="203"/>
      <c r="F8" s="198"/>
      <c r="G8" s="204"/>
      <c r="H8" s="200"/>
      <c r="I8" s="201"/>
      <c r="J8" s="202"/>
      <c r="K8" s="202"/>
      <c r="L8" s="175"/>
      <c r="M8" s="195"/>
      <c r="N8" s="195"/>
    </row>
    <row r="9" spans="1:14" s="196" customFormat="1" ht="15.95" customHeight="1">
      <c r="A9" s="164">
        <v>6</v>
      </c>
      <c r="B9" s="165" t="s">
        <v>83</v>
      </c>
      <c r="C9" s="166" t="s">
        <v>37</v>
      </c>
      <c r="D9" s="167">
        <v>2000</v>
      </c>
      <c r="E9" s="203"/>
      <c r="F9" s="195"/>
      <c r="G9" s="204"/>
      <c r="H9" s="200"/>
      <c r="I9" s="175"/>
      <c r="J9" s="195"/>
      <c r="K9" s="202"/>
      <c r="L9" s="175"/>
      <c r="M9" s="195"/>
      <c r="N9" s="195"/>
    </row>
    <row r="10" spans="1:14" s="196" customFormat="1" ht="15.95" customHeight="1">
      <c r="A10" s="164">
        <v>7</v>
      </c>
      <c r="B10" s="165" t="s">
        <v>84</v>
      </c>
      <c r="C10" s="166" t="s">
        <v>37</v>
      </c>
      <c r="D10" s="167">
        <v>2600</v>
      </c>
      <c r="E10" s="203"/>
      <c r="F10" s="195"/>
      <c r="G10" s="204"/>
      <c r="H10" s="200"/>
      <c r="I10" s="175"/>
      <c r="J10" s="195"/>
      <c r="K10" s="202"/>
      <c r="L10" s="175"/>
      <c r="M10" s="195"/>
      <c r="N10" s="195"/>
    </row>
    <row r="11" spans="1:14" s="196" customFormat="1" ht="15.95" customHeight="1">
      <c r="A11" s="164">
        <v>8</v>
      </c>
      <c r="B11" s="165" t="s">
        <v>85</v>
      </c>
      <c r="C11" s="166" t="s">
        <v>37</v>
      </c>
      <c r="D11" s="167">
        <v>3200</v>
      </c>
      <c r="E11" s="203"/>
      <c r="F11" s="195"/>
      <c r="G11" s="204"/>
      <c r="H11" s="200"/>
      <c r="I11" s="175"/>
      <c r="J11" s="195"/>
      <c r="K11" s="202"/>
      <c r="L11" s="175"/>
      <c r="M11" s="195"/>
      <c r="N11" s="195"/>
    </row>
    <row r="12" spans="1:14" s="196" customFormat="1" ht="15.95" customHeight="1">
      <c r="A12" s="164">
        <v>9</v>
      </c>
      <c r="B12" s="165" t="s">
        <v>86</v>
      </c>
      <c r="C12" s="166" t="s">
        <v>37</v>
      </c>
      <c r="D12" s="167">
        <v>3800</v>
      </c>
      <c r="E12" s="203"/>
      <c r="F12" s="195"/>
      <c r="G12" s="204"/>
      <c r="H12" s="200"/>
      <c r="I12" s="175"/>
      <c r="J12" s="195"/>
      <c r="K12" s="202"/>
      <c r="L12" s="175"/>
      <c r="M12" s="195"/>
      <c r="N12" s="195"/>
    </row>
    <row r="13" spans="1:14" s="196" customFormat="1" ht="15.95" customHeight="1">
      <c r="A13" s="164">
        <v>10</v>
      </c>
      <c r="B13" s="165" t="s">
        <v>87</v>
      </c>
      <c r="C13" s="167" t="s">
        <v>37</v>
      </c>
      <c r="D13" s="166">
        <v>700</v>
      </c>
      <c r="E13" s="203"/>
      <c r="F13" s="195"/>
      <c r="G13" s="204"/>
      <c r="H13" s="200"/>
      <c r="I13" s="201"/>
      <c r="J13" s="195"/>
      <c r="K13" s="202"/>
      <c r="L13" s="175"/>
      <c r="M13" s="195"/>
      <c r="N13" s="195"/>
    </row>
    <row r="14" spans="1:14" s="196" customFormat="1" ht="15.95" customHeight="1">
      <c r="A14" s="164">
        <v>11</v>
      </c>
      <c r="B14" s="165" t="s">
        <v>88</v>
      </c>
      <c r="C14" s="167" t="s">
        <v>37</v>
      </c>
      <c r="D14" s="166">
        <v>800</v>
      </c>
      <c r="E14" s="203"/>
      <c r="F14" s="195"/>
      <c r="G14" s="204"/>
      <c r="H14" s="200"/>
      <c r="I14" s="201"/>
      <c r="J14" s="195"/>
      <c r="K14" s="202"/>
      <c r="L14" s="175"/>
      <c r="M14" s="195"/>
      <c r="N14" s="195"/>
    </row>
    <row r="15" spans="1:14" s="196" customFormat="1" ht="15.95" customHeight="1">
      <c r="A15" s="164">
        <v>12</v>
      </c>
      <c r="B15" s="165" t="s">
        <v>89</v>
      </c>
      <c r="C15" s="167" t="s">
        <v>37</v>
      </c>
      <c r="D15" s="167">
        <v>1250</v>
      </c>
      <c r="E15" s="203"/>
      <c r="F15" s="195"/>
      <c r="G15" s="204"/>
      <c r="H15" s="200"/>
      <c r="I15" s="201"/>
      <c r="J15" s="195"/>
      <c r="K15" s="202"/>
      <c r="L15" s="175"/>
      <c r="M15" s="195"/>
      <c r="N15" s="195"/>
    </row>
    <row r="16" spans="1:14" s="196" customFormat="1" ht="15.95" customHeight="1">
      <c r="A16" s="164">
        <v>13</v>
      </c>
      <c r="B16" s="165" t="s">
        <v>90</v>
      </c>
      <c r="C16" s="167" t="s">
        <v>37</v>
      </c>
      <c r="D16" s="167">
        <v>2000</v>
      </c>
      <c r="E16" s="203"/>
      <c r="F16" s="195"/>
      <c r="G16" s="204"/>
      <c r="H16" s="200"/>
      <c r="I16" s="175"/>
      <c r="J16" s="195"/>
      <c r="K16" s="202"/>
      <c r="L16" s="175"/>
      <c r="M16" s="195"/>
      <c r="N16" s="195"/>
    </row>
    <row r="17" spans="1:14" s="196" customFormat="1" ht="15.95" customHeight="1">
      <c r="A17" s="164">
        <v>14</v>
      </c>
      <c r="B17" s="165" t="s">
        <v>91</v>
      </c>
      <c r="C17" s="167" t="s">
        <v>37</v>
      </c>
      <c r="D17" s="167">
        <v>2600</v>
      </c>
      <c r="E17" s="203"/>
      <c r="F17" s="195"/>
      <c r="G17" s="204"/>
      <c r="H17" s="200"/>
      <c r="I17" s="175"/>
      <c r="J17" s="195"/>
      <c r="K17" s="202"/>
      <c r="L17" s="175"/>
      <c r="M17" s="195"/>
      <c r="N17" s="195"/>
    </row>
    <row r="18" spans="1:14" s="196" customFormat="1" ht="15.95" customHeight="1">
      <c r="A18" s="164">
        <v>15</v>
      </c>
      <c r="B18" s="165" t="s">
        <v>92</v>
      </c>
      <c r="C18" s="166" t="s">
        <v>37</v>
      </c>
      <c r="D18" s="167">
        <v>3200</v>
      </c>
      <c r="E18" s="203"/>
      <c r="F18" s="195"/>
      <c r="G18" s="204"/>
      <c r="H18" s="200"/>
      <c r="I18" s="175"/>
      <c r="J18" s="195"/>
      <c r="K18" s="202"/>
      <c r="L18" s="175"/>
      <c r="M18" s="195"/>
      <c r="N18" s="195"/>
    </row>
    <row r="19" spans="1:14" s="196" customFormat="1" ht="15.95" customHeight="1">
      <c r="A19" s="164">
        <v>16</v>
      </c>
      <c r="B19" s="165" t="s">
        <v>93</v>
      </c>
      <c r="C19" s="166" t="s">
        <v>37</v>
      </c>
      <c r="D19" s="167">
        <v>3800</v>
      </c>
      <c r="E19" s="203"/>
      <c r="F19" s="195"/>
      <c r="G19" s="204"/>
      <c r="H19" s="200"/>
      <c r="I19" s="175"/>
      <c r="J19" s="195"/>
      <c r="K19" s="202"/>
      <c r="L19" s="175"/>
      <c r="M19" s="195"/>
      <c r="N19" s="195"/>
    </row>
    <row r="20" spans="1:14" s="196" customFormat="1" ht="15.95" customHeight="1">
      <c r="A20" s="164">
        <v>17</v>
      </c>
      <c r="B20" s="165" t="s">
        <v>94</v>
      </c>
      <c r="C20" s="166" t="s">
        <v>37</v>
      </c>
      <c r="D20" s="166">
        <v>700</v>
      </c>
      <c r="E20" s="203"/>
      <c r="F20" s="195"/>
      <c r="G20" s="204"/>
      <c r="H20" s="200"/>
      <c r="I20" s="201"/>
      <c r="J20" s="195"/>
      <c r="K20" s="202"/>
      <c r="L20" s="175"/>
      <c r="M20" s="195"/>
      <c r="N20" s="195"/>
    </row>
    <row r="21" spans="1:14" s="196" customFormat="1" ht="15.95" customHeight="1">
      <c r="A21" s="164">
        <v>18</v>
      </c>
      <c r="B21" s="165" t="s">
        <v>95</v>
      </c>
      <c r="C21" s="166" t="s">
        <v>37</v>
      </c>
      <c r="D21" s="166">
        <v>800</v>
      </c>
      <c r="E21" s="203"/>
      <c r="F21" s="195"/>
      <c r="G21" s="204"/>
      <c r="H21" s="200"/>
      <c r="I21" s="201"/>
      <c r="J21" s="195"/>
      <c r="K21" s="202"/>
      <c r="L21" s="175"/>
      <c r="M21" s="195"/>
      <c r="N21" s="195"/>
    </row>
    <row r="22" spans="1:14" s="196" customFormat="1" ht="15.95" customHeight="1">
      <c r="A22" s="164">
        <v>19</v>
      </c>
      <c r="B22" s="165" t="s">
        <v>96</v>
      </c>
      <c r="C22" s="166" t="s">
        <v>37</v>
      </c>
      <c r="D22" s="167">
        <v>1250</v>
      </c>
      <c r="E22" s="203"/>
      <c r="F22" s="195"/>
      <c r="G22" s="204"/>
      <c r="H22" s="200"/>
      <c r="I22" s="201"/>
      <c r="J22" s="195"/>
      <c r="K22" s="202"/>
      <c r="L22" s="175"/>
      <c r="M22" s="195"/>
      <c r="N22" s="195"/>
    </row>
    <row r="23" spans="1:14" s="196" customFormat="1" ht="15.95" customHeight="1">
      <c r="A23" s="164">
        <v>20</v>
      </c>
      <c r="B23" s="165" t="s">
        <v>97</v>
      </c>
      <c r="C23" s="166" t="s">
        <v>37</v>
      </c>
      <c r="D23" s="167">
        <v>2000</v>
      </c>
      <c r="E23" s="203"/>
      <c r="F23" s="195"/>
      <c r="G23" s="204"/>
      <c r="H23" s="200"/>
      <c r="I23" s="175"/>
      <c r="J23" s="195"/>
      <c r="K23" s="202"/>
      <c r="L23" s="175"/>
      <c r="M23" s="195"/>
      <c r="N23" s="195"/>
    </row>
    <row r="24" spans="1:14" s="196" customFormat="1" ht="15.95" customHeight="1">
      <c r="A24" s="164">
        <v>21</v>
      </c>
      <c r="B24" s="165" t="s">
        <v>98</v>
      </c>
      <c r="C24" s="166" t="s">
        <v>37</v>
      </c>
      <c r="D24" s="167">
        <v>2600</v>
      </c>
      <c r="E24" s="203"/>
      <c r="F24" s="195"/>
      <c r="G24" s="204"/>
      <c r="H24" s="200"/>
      <c r="I24" s="175"/>
      <c r="J24" s="195"/>
      <c r="K24" s="202"/>
      <c r="L24" s="175"/>
      <c r="M24" s="195"/>
      <c r="N24" s="195"/>
    </row>
    <row r="25" spans="1:14" s="196" customFormat="1" ht="15.95" customHeight="1">
      <c r="A25" s="164">
        <v>22</v>
      </c>
      <c r="B25" s="165" t="s">
        <v>99</v>
      </c>
      <c r="C25" s="166" t="s">
        <v>37</v>
      </c>
      <c r="D25" s="167">
        <v>3200</v>
      </c>
      <c r="E25" s="203"/>
      <c r="F25" s="195"/>
      <c r="G25" s="204"/>
      <c r="H25" s="200"/>
      <c r="I25" s="175"/>
      <c r="J25" s="195"/>
      <c r="K25" s="202"/>
      <c r="L25" s="175"/>
      <c r="M25" s="195"/>
      <c r="N25" s="195"/>
    </row>
    <row r="26" spans="1:14" s="196" customFormat="1" ht="15.95" customHeight="1">
      <c r="A26" s="164">
        <v>23</v>
      </c>
      <c r="B26" s="165" t="s">
        <v>100</v>
      </c>
      <c r="C26" s="166" t="s">
        <v>37</v>
      </c>
      <c r="D26" s="167">
        <v>3800</v>
      </c>
      <c r="E26" s="203"/>
      <c r="F26" s="195"/>
      <c r="G26" s="204"/>
      <c r="H26" s="200"/>
      <c r="I26" s="175"/>
      <c r="J26" s="195"/>
      <c r="K26" s="202"/>
      <c r="L26" s="175"/>
      <c r="M26" s="195"/>
      <c r="N26" s="195"/>
    </row>
    <row r="27" spans="1:14" s="196" customFormat="1" ht="15.95" customHeight="1">
      <c r="A27" s="164">
        <v>24</v>
      </c>
      <c r="B27" s="165" t="s">
        <v>101</v>
      </c>
      <c r="C27" s="167" t="s">
        <v>37</v>
      </c>
      <c r="D27" s="166">
        <v>700</v>
      </c>
      <c r="E27" s="203"/>
      <c r="F27" s="195"/>
      <c r="G27" s="204"/>
      <c r="H27" s="200"/>
      <c r="I27" s="175"/>
      <c r="J27" s="195"/>
      <c r="K27" s="202"/>
      <c r="L27" s="175"/>
      <c r="M27" s="195"/>
      <c r="N27" s="195"/>
    </row>
    <row r="28" spans="1:14" s="196" customFormat="1" ht="15.95" customHeight="1">
      <c r="A28" s="164">
        <v>25</v>
      </c>
      <c r="B28" s="165" t="s">
        <v>102</v>
      </c>
      <c r="C28" s="167" t="s">
        <v>37</v>
      </c>
      <c r="D28" s="166">
        <v>800</v>
      </c>
      <c r="E28" s="203"/>
      <c r="F28" s="195"/>
      <c r="G28" s="204"/>
      <c r="H28" s="200"/>
      <c r="I28" s="175"/>
      <c r="J28" s="195"/>
      <c r="K28" s="202"/>
      <c r="L28" s="175"/>
      <c r="M28" s="195"/>
      <c r="N28" s="195"/>
    </row>
    <row r="29" spans="1:14" s="196" customFormat="1" ht="15.95" customHeight="1">
      <c r="A29" s="164">
        <v>26</v>
      </c>
      <c r="B29" s="165" t="s">
        <v>103</v>
      </c>
      <c r="C29" s="167" t="s">
        <v>37</v>
      </c>
      <c r="D29" s="167">
        <v>1250</v>
      </c>
      <c r="E29" s="203"/>
      <c r="F29" s="195"/>
      <c r="G29" s="204"/>
      <c r="H29" s="200"/>
      <c r="I29" s="175"/>
      <c r="J29" s="195"/>
      <c r="K29" s="202"/>
      <c r="L29" s="175"/>
      <c r="M29" s="195"/>
      <c r="N29" s="195"/>
    </row>
    <row r="30" spans="1:14" s="196" customFormat="1" ht="15.95" customHeight="1">
      <c r="A30" s="164">
        <v>27</v>
      </c>
      <c r="B30" s="165" t="s">
        <v>104</v>
      </c>
      <c r="C30" s="167" t="s">
        <v>37</v>
      </c>
      <c r="D30" s="167">
        <v>2000</v>
      </c>
      <c r="E30" s="203"/>
      <c r="F30" s="195"/>
      <c r="G30" s="204"/>
      <c r="H30" s="200"/>
      <c r="I30" s="175"/>
      <c r="J30" s="195"/>
      <c r="K30" s="202"/>
      <c r="L30" s="175"/>
      <c r="M30" s="195"/>
      <c r="N30" s="195"/>
    </row>
    <row r="31" spans="1:14" s="196" customFormat="1" ht="15.95" customHeight="1">
      <c r="A31" s="164">
        <v>28</v>
      </c>
      <c r="B31" s="165" t="s">
        <v>105</v>
      </c>
      <c r="C31" s="167" t="s">
        <v>37</v>
      </c>
      <c r="D31" s="167">
        <v>2600</v>
      </c>
      <c r="E31" s="203"/>
      <c r="F31" s="195"/>
      <c r="G31" s="204"/>
      <c r="H31" s="200"/>
      <c r="I31" s="175"/>
      <c r="J31" s="195"/>
      <c r="K31" s="202"/>
      <c r="L31" s="175"/>
      <c r="M31" s="195"/>
      <c r="N31" s="195"/>
    </row>
    <row r="32" spans="1:14" s="196" customFormat="1" ht="15.95" customHeight="1">
      <c r="A32" s="164">
        <v>29</v>
      </c>
      <c r="B32" s="165" t="s">
        <v>106</v>
      </c>
      <c r="C32" s="167" t="s">
        <v>37</v>
      </c>
      <c r="D32" s="167">
        <v>3200</v>
      </c>
      <c r="E32" s="203"/>
      <c r="F32" s="195"/>
      <c r="G32" s="204"/>
      <c r="H32" s="200"/>
      <c r="I32" s="175"/>
      <c r="J32" s="195"/>
      <c r="K32" s="202"/>
      <c r="L32" s="175"/>
      <c r="M32" s="195"/>
      <c r="N32" s="195"/>
    </row>
    <row r="33" spans="1:14" s="196" customFormat="1" ht="15.95" customHeight="1">
      <c r="A33" s="164">
        <v>30</v>
      </c>
      <c r="B33" s="165" t="s">
        <v>107</v>
      </c>
      <c r="C33" s="167" t="s">
        <v>37</v>
      </c>
      <c r="D33" s="167">
        <v>3800</v>
      </c>
      <c r="E33" s="203"/>
      <c r="F33" s="195"/>
      <c r="G33" s="204"/>
      <c r="H33" s="200"/>
      <c r="I33" s="175"/>
      <c r="J33" s="195"/>
      <c r="K33" s="202"/>
      <c r="L33" s="175"/>
      <c r="M33" s="195"/>
      <c r="N33" s="195"/>
    </row>
    <row r="34" spans="1:14" s="196" customFormat="1" ht="15.95" customHeight="1">
      <c r="A34" s="164">
        <v>31</v>
      </c>
      <c r="B34" s="165" t="s">
        <v>225</v>
      </c>
      <c r="C34" s="166" t="s">
        <v>37</v>
      </c>
      <c r="D34" s="167">
        <v>180</v>
      </c>
      <c r="E34" s="203"/>
      <c r="F34" s="195"/>
      <c r="G34" s="204"/>
      <c r="H34" s="200"/>
      <c r="I34" s="175"/>
      <c r="J34" s="195"/>
      <c r="K34" s="202"/>
      <c r="L34" s="175"/>
      <c r="M34" s="195"/>
      <c r="N34" s="195"/>
    </row>
    <row r="35" spans="1:14" s="196" customFormat="1" ht="15.95" customHeight="1">
      <c r="A35" s="164">
        <v>32</v>
      </c>
      <c r="B35" s="165" t="s">
        <v>226</v>
      </c>
      <c r="C35" s="166" t="s">
        <v>37</v>
      </c>
      <c r="D35" s="167">
        <v>240</v>
      </c>
      <c r="E35" s="203"/>
      <c r="F35" s="195"/>
      <c r="G35" s="204"/>
      <c r="H35" s="200"/>
      <c r="I35" s="175"/>
      <c r="J35" s="195"/>
      <c r="K35" s="202"/>
      <c r="L35" s="175"/>
      <c r="M35" s="195"/>
      <c r="N35" s="195"/>
    </row>
    <row r="36" spans="1:14" s="196" customFormat="1" ht="15.95" customHeight="1">
      <c r="A36" s="164">
        <v>33</v>
      </c>
      <c r="B36" s="165" t="s">
        <v>227</v>
      </c>
      <c r="C36" s="166" t="s">
        <v>37</v>
      </c>
      <c r="D36" s="167">
        <v>300</v>
      </c>
      <c r="E36" s="203"/>
      <c r="F36" s="195"/>
      <c r="G36" s="204"/>
      <c r="H36" s="200"/>
      <c r="I36" s="175"/>
      <c r="J36" s="195"/>
      <c r="K36" s="202"/>
      <c r="L36" s="175"/>
      <c r="M36" s="195"/>
      <c r="N36" s="195"/>
    </row>
    <row r="37" spans="1:14" s="196" customFormat="1" ht="15.95" customHeight="1">
      <c r="A37" s="164">
        <v>34</v>
      </c>
      <c r="B37" s="165" t="s">
        <v>228</v>
      </c>
      <c r="C37" s="166" t="s">
        <v>37</v>
      </c>
      <c r="D37" s="167">
        <v>400</v>
      </c>
      <c r="E37" s="203"/>
      <c r="F37" s="195"/>
      <c r="G37" s="204"/>
      <c r="H37" s="200"/>
      <c r="I37" s="175"/>
      <c r="J37" s="195"/>
      <c r="K37" s="202"/>
      <c r="L37" s="175"/>
      <c r="M37" s="195"/>
      <c r="N37" s="195"/>
    </row>
    <row r="38" spans="1:14" s="196" customFormat="1" ht="15.95" customHeight="1">
      <c r="A38" s="164">
        <v>35</v>
      </c>
      <c r="B38" s="165" t="s">
        <v>229</v>
      </c>
      <c r="C38" s="166" t="s">
        <v>37</v>
      </c>
      <c r="D38" s="167">
        <v>500</v>
      </c>
      <c r="E38" s="203"/>
      <c r="F38" s="195"/>
      <c r="G38" s="204"/>
      <c r="H38" s="200"/>
      <c r="I38" s="175"/>
      <c r="J38" s="195"/>
      <c r="K38" s="202"/>
      <c r="L38" s="175"/>
      <c r="M38" s="195"/>
      <c r="N38" s="195"/>
    </row>
    <row r="39" spans="1:14" s="196" customFormat="1" ht="15.95" customHeight="1">
      <c r="A39" s="164">
        <v>36</v>
      </c>
      <c r="B39" s="165" t="s">
        <v>230</v>
      </c>
      <c r="C39" s="166" t="s">
        <v>37</v>
      </c>
      <c r="D39" s="167">
        <v>750</v>
      </c>
      <c r="E39" s="203"/>
      <c r="F39" s="195"/>
      <c r="G39" s="204"/>
      <c r="H39" s="200"/>
      <c r="I39" s="175"/>
      <c r="J39" s="195"/>
      <c r="K39" s="202"/>
      <c r="L39" s="175"/>
      <c r="M39" s="195"/>
      <c r="N39" s="195"/>
    </row>
    <row r="40" spans="1:14" s="196" customFormat="1" ht="15.95" customHeight="1">
      <c r="A40" s="164">
        <v>37</v>
      </c>
      <c r="B40" s="165" t="s">
        <v>231</v>
      </c>
      <c r="C40" s="166" t="s">
        <v>37</v>
      </c>
      <c r="D40" s="167">
        <v>300</v>
      </c>
      <c r="E40" s="203"/>
      <c r="F40" s="195"/>
      <c r="G40" s="204"/>
      <c r="H40" s="200"/>
      <c r="I40" s="175"/>
      <c r="J40" s="195"/>
      <c r="K40" s="202"/>
      <c r="L40" s="175"/>
      <c r="M40" s="195"/>
      <c r="N40" s="195"/>
    </row>
    <row r="41" spans="1:14" s="196" customFormat="1" ht="15.95" customHeight="1">
      <c r="A41" s="164">
        <v>38</v>
      </c>
      <c r="B41" s="165" t="s">
        <v>232</v>
      </c>
      <c r="C41" s="166" t="s">
        <v>37</v>
      </c>
      <c r="D41" s="167">
        <v>350</v>
      </c>
      <c r="E41" s="203"/>
      <c r="F41" s="195"/>
      <c r="G41" s="204"/>
      <c r="H41" s="200"/>
      <c r="I41" s="175"/>
      <c r="J41" s="195"/>
      <c r="K41" s="202"/>
      <c r="L41" s="175"/>
      <c r="M41" s="195"/>
      <c r="N41" s="195"/>
    </row>
    <row r="42" spans="1:14" s="196" customFormat="1" ht="15.95" customHeight="1">
      <c r="A42" s="164">
        <v>39</v>
      </c>
      <c r="B42" s="165" t="s">
        <v>233</v>
      </c>
      <c r="C42" s="166" t="s">
        <v>37</v>
      </c>
      <c r="D42" s="167">
        <v>550</v>
      </c>
      <c r="E42" s="203"/>
      <c r="F42" s="195"/>
      <c r="G42" s="204"/>
      <c r="H42" s="200"/>
      <c r="I42" s="175"/>
      <c r="J42" s="195"/>
      <c r="K42" s="202"/>
      <c r="L42" s="175"/>
      <c r="M42" s="195"/>
      <c r="N42" s="195"/>
    </row>
    <row r="43" spans="1:14" s="196" customFormat="1" ht="15.95" customHeight="1">
      <c r="A43" s="164">
        <v>40</v>
      </c>
      <c r="B43" s="165" t="s">
        <v>234</v>
      </c>
      <c r="C43" s="166" t="s">
        <v>37</v>
      </c>
      <c r="D43" s="167">
        <v>700</v>
      </c>
      <c r="E43" s="203"/>
      <c r="F43" s="195"/>
      <c r="G43" s="199"/>
      <c r="H43" s="200"/>
      <c r="I43" s="175"/>
      <c r="J43" s="195"/>
      <c r="K43" s="202"/>
      <c r="L43" s="175"/>
      <c r="M43" s="195"/>
      <c r="N43" s="195"/>
    </row>
    <row r="44" spans="1:14" s="196" customFormat="1" ht="15.95" customHeight="1">
      <c r="A44" s="164">
        <v>41</v>
      </c>
      <c r="B44" s="165" t="s">
        <v>235</v>
      </c>
      <c r="C44" s="166" t="s">
        <v>37</v>
      </c>
      <c r="D44" s="167">
        <v>850</v>
      </c>
      <c r="E44" s="203"/>
      <c r="F44" s="195"/>
      <c r="G44" s="199"/>
      <c r="H44" s="200"/>
      <c r="I44" s="175"/>
      <c r="J44" s="195"/>
      <c r="K44" s="202"/>
      <c r="L44" s="175"/>
      <c r="M44" s="195"/>
      <c r="N44" s="195"/>
    </row>
    <row r="45" spans="1:14" s="196" customFormat="1" ht="15.95" customHeight="1">
      <c r="A45" s="164">
        <v>42</v>
      </c>
      <c r="B45" s="165" t="s">
        <v>236</v>
      </c>
      <c r="C45" s="166" t="s">
        <v>37</v>
      </c>
      <c r="D45" s="167">
        <v>1100</v>
      </c>
      <c r="E45" s="203"/>
      <c r="F45" s="195"/>
      <c r="G45" s="199"/>
      <c r="H45" s="200"/>
      <c r="I45" s="175"/>
      <c r="J45" s="195"/>
      <c r="K45" s="202"/>
      <c r="L45" s="175"/>
      <c r="M45" s="195"/>
      <c r="N45" s="195"/>
    </row>
    <row r="46" spans="1:14" s="196" customFormat="1" ht="15.95" customHeight="1">
      <c r="A46" s="164">
        <v>43</v>
      </c>
      <c r="B46" s="295" t="s">
        <v>237</v>
      </c>
      <c r="C46" s="166" t="s">
        <v>37</v>
      </c>
      <c r="D46" s="167">
        <v>150</v>
      </c>
      <c r="E46" s="203"/>
      <c r="F46" s="195"/>
      <c r="G46" s="204"/>
      <c r="H46" s="200"/>
      <c r="I46" s="175"/>
      <c r="J46" s="195"/>
      <c r="K46" s="202"/>
      <c r="L46" s="175"/>
      <c r="M46" s="195"/>
      <c r="N46" s="195"/>
    </row>
    <row r="47" spans="1:14" s="196" customFormat="1" ht="15.95" customHeight="1">
      <c r="A47" s="164">
        <v>44</v>
      </c>
      <c r="B47" s="295" t="s">
        <v>238</v>
      </c>
      <c r="C47" s="166" t="s">
        <v>37</v>
      </c>
      <c r="D47" s="167">
        <v>200</v>
      </c>
      <c r="E47" s="203"/>
      <c r="F47" s="195"/>
      <c r="G47" s="204"/>
      <c r="H47" s="200"/>
      <c r="I47" s="175"/>
      <c r="J47" s="195"/>
      <c r="K47" s="202"/>
      <c r="L47" s="175"/>
      <c r="M47" s="195"/>
      <c r="N47" s="195"/>
    </row>
    <row r="48" spans="1:14" s="196" customFormat="1" ht="15.95" customHeight="1">
      <c r="A48" s="164">
        <v>45</v>
      </c>
      <c r="B48" s="295" t="s">
        <v>239</v>
      </c>
      <c r="C48" s="166" t="s">
        <v>37</v>
      </c>
      <c r="D48" s="167">
        <v>300</v>
      </c>
      <c r="E48" s="203"/>
      <c r="F48" s="195"/>
      <c r="G48" s="204"/>
      <c r="H48" s="200"/>
      <c r="I48" s="175"/>
      <c r="J48" s="195"/>
      <c r="K48" s="202"/>
      <c r="L48" s="175"/>
      <c r="M48" s="195"/>
      <c r="N48" s="195"/>
    </row>
    <row r="49" spans="1:14" s="196" customFormat="1" ht="15.95" customHeight="1">
      <c r="A49" s="164">
        <v>46</v>
      </c>
      <c r="B49" s="295" t="s">
        <v>240</v>
      </c>
      <c r="C49" s="166" t="s">
        <v>37</v>
      </c>
      <c r="D49" s="167">
        <v>400</v>
      </c>
      <c r="E49" s="203"/>
      <c r="F49" s="195"/>
      <c r="G49" s="204"/>
      <c r="H49" s="200"/>
      <c r="I49" s="175"/>
      <c r="J49" s="195"/>
      <c r="K49" s="202"/>
      <c r="L49" s="175"/>
      <c r="M49" s="195"/>
      <c r="N49" s="195"/>
    </row>
    <row r="50" spans="1:14" s="196" customFormat="1" ht="15.95" customHeight="1">
      <c r="A50" s="164">
        <v>47</v>
      </c>
      <c r="B50" s="295" t="s">
        <v>241</v>
      </c>
      <c r="C50" s="166" t="s">
        <v>37</v>
      </c>
      <c r="D50" s="167">
        <v>500</v>
      </c>
      <c r="E50" s="203"/>
      <c r="F50" s="195"/>
      <c r="G50" s="204"/>
      <c r="H50" s="200"/>
      <c r="I50" s="175"/>
      <c r="J50" s="195"/>
      <c r="K50" s="202"/>
      <c r="L50" s="175"/>
      <c r="M50" s="195"/>
      <c r="N50" s="195"/>
    </row>
    <row r="51" spans="1:14" s="196" customFormat="1" ht="15.95" customHeight="1">
      <c r="A51" s="164">
        <v>48</v>
      </c>
      <c r="B51" s="295" t="s">
        <v>242</v>
      </c>
      <c r="C51" s="166" t="s">
        <v>37</v>
      </c>
      <c r="D51" s="167">
        <v>750</v>
      </c>
      <c r="E51" s="203"/>
      <c r="F51" s="195"/>
      <c r="G51" s="204"/>
      <c r="H51" s="200"/>
      <c r="I51" s="175"/>
      <c r="J51" s="195"/>
      <c r="K51" s="202"/>
      <c r="L51" s="175"/>
      <c r="M51" s="195"/>
      <c r="N51" s="195"/>
    </row>
    <row r="52" spans="1:14" s="196" customFormat="1" ht="15.95" customHeight="1">
      <c r="A52" s="164">
        <v>49</v>
      </c>
      <c r="B52" s="165" t="s">
        <v>108</v>
      </c>
      <c r="C52" s="166" t="s">
        <v>37</v>
      </c>
      <c r="D52" s="167">
        <v>150</v>
      </c>
      <c r="E52" s="203"/>
      <c r="F52" s="195"/>
      <c r="G52" s="204"/>
      <c r="H52" s="200"/>
      <c r="I52" s="175"/>
      <c r="J52" s="195"/>
      <c r="K52" s="202"/>
      <c r="L52" s="175"/>
      <c r="M52" s="195"/>
      <c r="N52" s="195"/>
    </row>
    <row r="53" spans="1:14" s="196" customFormat="1" ht="15.95" customHeight="1">
      <c r="A53" s="164">
        <v>50</v>
      </c>
      <c r="B53" s="165" t="s">
        <v>243</v>
      </c>
      <c r="C53" s="166" t="s">
        <v>37</v>
      </c>
      <c r="D53" s="167">
        <v>350</v>
      </c>
      <c r="E53" s="203"/>
      <c r="F53" s="195"/>
      <c r="G53" s="204"/>
      <c r="H53" s="200"/>
      <c r="I53" s="175"/>
      <c r="J53" s="195"/>
      <c r="K53" s="202"/>
      <c r="L53" s="175"/>
      <c r="M53" s="195"/>
      <c r="N53" s="195"/>
    </row>
    <row r="54" spans="1:14" s="196" customFormat="1" ht="15.95" customHeight="1">
      <c r="A54" s="164">
        <v>51</v>
      </c>
      <c r="B54" s="165" t="s">
        <v>244</v>
      </c>
      <c r="C54" s="166" t="s">
        <v>37</v>
      </c>
      <c r="D54" s="167">
        <v>400</v>
      </c>
      <c r="E54" s="203"/>
      <c r="F54" s="195"/>
      <c r="G54" s="204"/>
      <c r="H54" s="200"/>
      <c r="I54" s="175"/>
      <c r="J54" s="195"/>
      <c r="K54" s="202"/>
      <c r="L54" s="175"/>
      <c r="M54" s="195"/>
      <c r="N54" s="195"/>
    </row>
    <row r="55" spans="1:14" s="196" customFormat="1" ht="15.95" customHeight="1">
      <c r="A55" s="164">
        <v>52</v>
      </c>
      <c r="B55" s="165" t="s">
        <v>245</v>
      </c>
      <c r="C55" s="166" t="s">
        <v>37</v>
      </c>
      <c r="D55" s="167">
        <v>500</v>
      </c>
      <c r="E55" s="203"/>
      <c r="F55" s="195"/>
      <c r="G55" s="204"/>
      <c r="H55" s="200"/>
      <c r="I55" s="175"/>
      <c r="J55" s="195"/>
      <c r="K55" s="202"/>
      <c r="L55" s="175"/>
      <c r="M55" s="195"/>
      <c r="N55" s="195"/>
    </row>
    <row r="56" spans="1:14" s="196" customFormat="1" ht="15.95" customHeight="1">
      <c r="A56" s="164">
        <v>53</v>
      </c>
      <c r="B56" s="165" t="s">
        <v>246</v>
      </c>
      <c r="C56" s="166" t="s">
        <v>37</v>
      </c>
      <c r="D56" s="167">
        <v>650</v>
      </c>
      <c r="E56" s="203"/>
      <c r="F56" s="195"/>
      <c r="G56" s="204"/>
      <c r="H56" s="200"/>
      <c r="I56" s="175"/>
      <c r="J56" s="195"/>
      <c r="K56" s="202"/>
      <c r="L56" s="175"/>
      <c r="M56" s="195"/>
      <c r="N56" s="195"/>
    </row>
    <row r="57" spans="1:14" s="196" customFormat="1" ht="15.95" customHeight="1">
      <c r="A57" s="164">
        <v>54</v>
      </c>
      <c r="B57" s="165" t="s">
        <v>247</v>
      </c>
      <c r="C57" s="166" t="s">
        <v>37</v>
      </c>
      <c r="D57" s="167">
        <v>800</v>
      </c>
      <c r="E57" s="203"/>
      <c r="F57" s="195"/>
      <c r="G57" s="204"/>
      <c r="H57" s="200"/>
      <c r="I57" s="175"/>
      <c r="J57" s="195"/>
      <c r="K57" s="202"/>
      <c r="L57" s="175"/>
      <c r="M57" s="195"/>
      <c r="N57" s="195"/>
    </row>
    <row r="58" spans="1:14" s="196" customFormat="1" ht="15.95" customHeight="1">
      <c r="A58" s="164">
        <v>55</v>
      </c>
      <c r="B58" s="165" t="s">
        <v>248</v>
      </c>
      <c r="C58" s="166" t="s">
        <v>37</v>
      </c>
      <c r="D58" s="167">
        <v>900</v>
      </c>
      <c r="E58" s="203"/>
      <c r="F58" s="195"/>
      <c r="G58" s="204"/>
      <c r="H58" s="200"/>
      <c r="I58" s="175"/>
      <c r="J58" s="195"/>
      <c r="K58" s="202"/>
      <c r="L58" s="175"/>
      <c r="M58" s="195"/>
      <c r="N58" s="195"/>
    </row>
    <row r="59" spans="1:14" s="196" customFormat="1" ht="15.95" customHeight="1">
      <c r="A59" s="164">
        <v>56</v>
      </c>
      <c r="B59" s="165" t="s">
        <v>249</v>
      </c>
      <c r="C59" s="166" t="s">
        <v>37</v>
      </c>
      <c r="D59" s="167">
        <v>500</v>
      </c>
      <c r="E59" s="203"/>
      <c r="F59" s="195"/>
      <c r="G59" s="204"/>
      <c r="H59" s="200"/>
      <c r="I59" s="175"/>
      <c r="J59" s="195"/>
      <c r="K59" s="202"/>
      <c r="L59" s="175"/>
      <c r="M59" s="195"/>
      <c r="N59" s="195"/>
    </row>
    <row r="60" spans="1:14" s="196" customFormat="1" ht="15.95" customHeight="1">
      <c r="A60" s="164">
        <v>57</v>
      </c>
      <c r="B60" s="165" t="s">
        <v>250</v>
      </c>
      <c r="C60" s="166" t="s">
        <v>37</v>
      </c>
      <c r="D60" s="167">
        <v>700</v>
      </c>
      <c r="E60" s="203"/>
      <c r="F60" s="195"/>
      <c r="G60" s="204"/>
      <c r="H60" s="200"/>
      <c r="I60" s="175"/>
      <c r="J60" s="195"/>
      <c r="K60" s="202"/>
      <c r="L60" s="175"/>
      <c r="M60" s="195"/>
      <c r="N60" s="195"/>
    </row>
    <row r="61" spans="1:14" s="196" customFormat="1" ht="15.95" customHeight="1">
      <c r="A61" s="164">
        <v>58</v>
      </c>
      <c r="B61" s="165" t="s">
        <v>251</v>
      </c>
      <c r="C61" s="166" t="s">
        <v>37</v>
      </c>
      <c r="D61" s="167">
        <v>800</v>
      </c>
      <c r="E61" s="203"/>
      <c r="F61" s="195"/>
      <c r="G61" s="204"/>
      <c r="H61" s="200"/>
      <c r="I61" s="175"/>
      <c r="J61" s="195"/>
      <c r="K61" s="202"/>
      <c r="L61" s="175"/>
      <c r="M61" s="195"/>
      <c r="N61" s="195"/>
    </row>
    <row r="62" spans="1:14" s="196" customFormat="1" ht="15.95" customHeight="1">
      <c r="A62" s="164">
        <v>59</v>
      </c>
      <c r="B62" s="165" t="s">
        <v>252</v>
      </c>
      <c r="C62" s="166" t="s">
        <v>37</v>
      </c>
      <c r="D62" s="167">
        <v>1200</v>
      </c>
      <c r="E62" s="203"/>
      <c r="F62" s="195"/>
      <c r="G62" s="199"/>
      <c r="H62" s="200"/>
      <c r="I62" s="175"/>
      <c r="J62" s="195"/>
      <c r="K62" s="202"/>
      <c r="L62" s="175"/>
      <c r="M62" s="195"/>
      <c r="N62" s="195"/>
    </row>
    <row r="63" spans="1:14" s="196" customFormat="1" ht="15.95" customHeight="1">
      <c r="A63" s="164">
        <v>60</v>
      </c>
      <c r="B63" s="165" t="s">
        <v>253</v>
      </c>
      <c r="C63" s="166" t="s">
        <v>37</v>
      </c>
      <c r="D63" s="167">
        <v>1500</v>
      </c>
      <c r="E63" s="203"/>
      <c r="F63" s="195"/>
      <c r="G63" s="199"/>
      <c r="H63" s="200"/>
      <c r="I63" s="175"/>
      <c r="J63" s="195"/>
      <c r="K63" s="202"/>
      <c r="L63" s="175"/>
      <c r="M63" s="195"/>
      <c r="N63" s="195"/>
    </row>
    <row r="64" spans="1:14" s="196" customFormat="1" ht="15.95" customHeight="1">
      <c r="A64" s="164">
        <v>61</v>
      </c>
      <c r="B64" s="165" t="s">
        <v>6</v>
      </c>
      <c r="C64" s="166" t="s">
        <v>37</v>
      </c>
      <c r="D64" s="167">
        <v>1800</v>
      </c>
      <c r="E64" s="203"/>
      <c r="F64" s="195"/>
      <c r="G64" s="199"/>
      <c r="H64" s="200"/>
      <c r="I64" s="175"/>
      <c r="J64" s="195"/>
      <c r="K64" s="202"/>
      <c r="L64" s="175"/>
      <c r="M64" s="195"/>
      <c r="N64" s="195"/>
    </row>
    <row r="65" spans="1:15" s="196" customFormat="1" ht="15.95" customHeight="1">
      <c r="A65" s="164">
        <v>62</v>
      </c>
      <c r="B65" s="296" t="s">
        <v>7</v>
      </c>
      <c r="C65" s="166" t="s">
        <v>37</v>
      </c>
      <c r="D65" s="167">
        <v>100</v>
      </c>
      <c r="E65" s="203"/>
      <c r="F65" s="195"/>
      <c r="G65" s="199"/>
      <c r="H65" s="200"/>
      <c r="I65" s="175"/>
      <c r="J65" s="195"/>
      <c r="K65" s="202"/>
      <c r="L65" s="175"/>
      <c r="M65" s="195"/>
      <c r="N65" s="195"/>
    </row>
    <row r="66" spans="1:15" s="196" customFormat="1" ht="15.95" customHeight="1">
      <c r="A66" s="164">
        <v>63</v>
      </c>
      <c r="B66" s="296" t="s">
        <v>8</v>
      </c>
      <c r="C66" s="166" t="s">
        <v>37</v>
      </c>
      <c r="D66" s="167">
        <v>120</v>
      </c>
      <c r="E66" s="203"/>
      <c r="F66" s="195"/>
      <c r="G66" s="199"/>
      <c r="H66" s="200"/>
      <c r="I66" s="175"/>
      <c r="J66" s="195"/>
      <c r="K66" s="202"/>
      <c r="L66" s="175"/>
      <c r="M66" s="195"/>
      <c r="N66" s="195"/>
    </row>
    <row r="67" spans="1:15" s="196" customFormat="1" ht="15.95" customHeight="1">
      <c r="A67" s="164">
        <v>64</v>
      </c>
      <c r="B67" s="296" t="s">
        <v>9</v>
      </c>
      <c r="C67" s="166" t="s">
        <v>37</v>
      </c>
      <c r="D67" s="167">
        <v>180</v>
      </c>
      <c r="E67" s="203"/>
      <c r="F67" s="195"/>
      <c r="G67" s="199"/>
      <c r="H67" s="200"/>
      <c r="I67" s="175"/>
      <c r="J67" s="195"/>
      <c r="K67" s="202"/>
      <c r="L67" s="175"/>
      <c r="M67" s="195"/>
      <c r="N67" s="195"/>
    </row>
    <row r="68" spans="1:15" s="196" customFormat="1" ht="15.95" customHeight="1">
      <c r="A68" s="164">
        <v>65</v>
      </c>
      <c r="B68" s="296" t="s">
        <v>10</v>
      </c>
      <c r="C68" s="166" t="s">
        <v>37</v>
      </c>
      <c r="D68" s="167">
        <v>250</v>
      </c>
      <c r="E68" s="203"/>
      <c r="F68" s="195"/>
      <c r="G68" s="204"/>
      <c r="H68" s="200"/>
      <c r="I68" s="175"/>
      <c r="J68" s="195"/>
      <c r="K68" s="202"/>
      <c r="L68" s="175"/>
      <c r="M68" s="195"/>
      <c r="N68" s="195"/>
    </row>
    <row r="69" spans="1:15" s="196" customFormat="1" ht="15.95" customHeight="1">
      <c r="A69" s="164">
        <v>66</v>
      </c>
      <c r="B69" s="296" t="s">
        <v>11</v>
      </c>
      <c r="C69" s="166" t="s">
        <v>37</v>
      </c>
      <c r="D69" s="167">
        <v>300</v>
      </c>
      <c r="E69" s="203"/>
      <c r="F69" s="195"/>
      <c r="G69" s="204"/>
      <c r="H69" s="200"/>
      <c r="I69" s="175"/>
      <c r="J69" s="195"/>
      <c r="K69" s="202"/>
      <c r="L69" s="175"/>
      <c r="M69" s="195"/>
      <c r="N69" s="195"/>
    </row>
    <row r="70" spans="1:15" s="196" customFormat="1" ht="15.95" customHeight="1">
      <c r="A70" s="164">
        <v>67</v>
      </c>
      <c r="B70" s="296" t="s">
        <v>12</v>
      </c>
      <c r="C70" s="166" t="s">
        <v>37</v>
      </c>
      <c r="D70" s="167">
        <v>400</v>
      </c>
      <c r="E70" s="203"/>
      <c r="F70" s="195"/>
      <c r="G70" s="204"/>
      <c r="H70" s="200"/>
      <c r="I70" s="175"/>
      <c r="J70" s="195"/>
      <c r="K70" s="202"/>
      <c r="L70" s="175"/>
      <c r="M70" s="195"/>
      <c r="N70" s="195"/>
    </row>
    <row r="71" spans="1:15" s="196" customFormat="1" ht="15.95" customHeight="1">
      <c r="A71" s="164">
        <v>68</v>
      </c>
      <c r="B71" s="296" t="s">
        <v>13</v>
      </c>
      <c r="C71" s="166" t="s">
        <v>37</v>
      </c>
      <c r="D71" s="167">
        <v>200</v>
      </c>
      <c r="E71" s="203"/>
      <c r="F71" s="195"/>
      <c r="G71" s="204"/>
      <c r="H71" s="200"/>
      <c r="I71" s="175"/>
      <c r="J71" s="195"/>
      <c r="K71" s="202"/>
      <c r="L71" s="175"/>
      <c r="M71" s="195"/>
      <c r="N71" s="195"/>
    </row>
    <row r="72" spans="1:15" s="196" customFormat="1" ht="15.95" customHeight="1">
      <c r="A72" s="164">
        <v>69</v>
      </c>
      <c r="B72" s="296" t="s">
        <v>14</v>
      </c>
      <c r="C72" s="166" t="s">
        <v>37</v>
      </c>
      <c r="D72" s="167">
        <v>250</v>
      </c>
      <c r="E72" s="203"/>
      <c r="F72" s="195"/>
      <c r="G72" s="204"/>
      <c r="H72" s="200"/>
      <c r="I72" s="175"/>
      <c r="J72" s="195"/>
      <c r="K72" s="202"/>
      <c r="L72" s="175"/>
      <c r="M72" s="195"/>
      <c r="N72" s="195"/>
    </row>
    <row r="73" spans="1:15" s="196" customFormat="1" ht="15.95" customHeight="1">
      <c r="A73" s="164">
        <v>70</v>
      </c>
      <c r="B73" s="296" t="s">
        <v>15</v>
      </c>
      <c r="C73" s="166" t="s">
        <v>37</v>
      </c>
      <c r="D73" s="167">
        <v>300</v>
      </c>
      <c r="E73" s="203"/>
      <c r="F73" s="195"/>
      <c r="G73" s="204"/>
      <c r="H73" s="200"/>
      <c r="I73" s="175"/>
      <c r="J73" s="195"/>
      <c r="K73" s="202"/>
      <c r="L73" s="175"/>
      <c r="M73" s="195"/>
      <c r="N73" s="195"/>
    </row>
    <row r="74" spans="1:15" s="196" customFormat="1" ht="15.95" customHeight="1">
      <c r="A74" s="164">
        <v>71</v>
      </c>
      <c r="B74" s="296" t="s">
        <v>16</v>
      </c>
      <c r="C74" s="166" t="s">
        <v>37</v>
      </c>
      <c r="D74" s="167">
        <v>400</v>
      </c>
      <c r="E74" s="203"/>
      <c r="F74" s="195"/>
      <c r="G74" s="204"/>
      <c r="H74" s="200"/>
      <c r="I74" s="175"/>
      <c r="J74" s="195"/>
      <c r="K74" s="202"/>
      <c r="L74" s="175"/>
      <c r="M74" s="195"/>
      <c r="N74" s="195"/>
    </row>
    <row r="75" spans="1:15" s="196" customFormat="1" ht="15.95" customHeight="1">
      <c r="A75" s="164">
        <v>72</v>
      </c>
      <c r="B75" s="296" t="s">
        <v>17</v>
      </c>
      <c r="C75" s="166" t="s">
        <v>37</v>
      </c>
      <c r="D75" s="167">
        <v>500</v>
      </c>
      <c r="E75" s="203"/>
      <c r="F75" s="195"/>
      <c r="G75" s="204"/>
      <c r="H75" s="200"/>
      <c r="I75" s="175"/>
      <c r="J75" s="195"/>
      <c r="K75" s="202"/>
      <c r="L75" s="175"/>
      <c r="M75" s="195"/>
      <c r="N75" s="195"/>
    </row>
    <row r="76" spans="1:15" s="196" customFormat="1" ht="15.95" customHeight="1">
      <c r="A76" s="164">
        <v>73</v>
      </c>
      <c r="B76" s="296" t="s">
        <v>18</v>
      </c>
      <c r="C76" s="166" t="s">
        <v>37</v>
      </c>
      <c r="D76" s="167">
        <v>600</v>
      </c>
      <c r="E76" s="203"/>
      <c r="F76" s="195"/>
      <c r="G76" s="204"/>
      <c r="H76" s="200"/>
      <c r="I76" s="175"/>
      <c r="J76" s="195"/>
      <c r="K76" s="202"/>
      <c r="L76" s="175"/>
      <c r="M76" s="195"/>
      <c r="N76" s="195"/>
    </row>
    <row r="77" spans="1:15" s="196" customFormat="1" ht="15.95" customHeight="1">
      <c r="A77" s="164">
        <v>74</v>
      </c>
      <c r="B77" s="165" t="s">
        <v>344</v>
      </c>
      <c r="C77" s="166" t="s">
        <v>42</v>
      </c>
      <c r="D77" s="167">
        <v>350</v>
      </c>
      <c r="E77" s="203"/>
      <c r="F77" s="195"/>
      <c r="G77" s="204"/>
      <c r="H77" s="200"/>
      <c r="I77" s="175"/>
      <c r="J77" s="195"/>
      <c r="K77" s="202"/>
      <c r="L77" s="175"/>
      <c r="M77" s="195"/>
      <c r="N77" s="195"/>
    </row>
    <row r="78" spans="1:15" s="196" customFormat="1" ht="26.25" customHeight="1">
      <c r="A78" s="164">
        <v>75</v>
      </c>
      <c r="B78" s="165" t="s">
        <v>564</v>
      </c>
      <c r="C78" s="166" t="s">
        <v>41</v>
      </c>
      <c r="D78" s="167" t="s">
        <v>563</v>
      </c>
      <c r="E78" s="203"/>
      <c r="F78" s="195"/>
      <c r="G78" s="204"/>
      <c r="H78" s="200"/>
      <c r="I78" s="175"/>
      <c r="J78" s="195"/>
      <c r="K78" s="202"/>
      <c r="L78" s="175"/>
      <c r="M78" s="195"/>
      <c r="N78" s="195"/>
    </row>
    <row r="79" spans="1:15" s="196" customFormat="1" ht="31.5" customHeight="1">
      <c r="A79" s="164">
        <v>76</v>
      </c>
      <c r="B79" s="165" t="s">
        <v>565</v>
      </c>
      <c r="C79" s="166" t="s">
        <v>42</v>
      </c>
      <c r="D79" s="167">
        <v>150</v>
      </c>
      <c r="E79" s="203"/>
      <c r="F79" s="195"/>
      <c r="G79" s="204"/>
      <c r="H79" s="200"/>
      <c r="I79" s="175"/>
      <c r="J79" s="195"/>
      <c r="K79" s="202"/>
      <c r="L79" s="175"/>
      <c r="M79" s="195"/>
      <c r="N79" s="195"/>
    </row>
    <row r="80" spans="1:15" s="196" customFormat="1" ht="15.95" customHeight="1">
      <c r="A80" s="164">
        <v>77</v>
      </c>
      <c r="B80" s="165" t="s">
        <v>566</v>
      </c>
      <c r="C80" s="167" t="s">
        <v>37</v>
      </c>
      <c r="D80" s="166">
        <v>3000</v>
      </c>
      <c r="E80" s="197"/>
      <c r="F80" s="195"/>
      <c r="G80" s="204"/>
      <c r="H80" s="200"/>
      <c r="I80" s="183"/>
      <c r="J80" s="183"/>
      <c r="K80" s="183"/>
      <c r="L80" s="183"/>
      <c r="M80" s="183"/>
      <c r="N80" s="183"/>
      <c r="O80" s="183"/>
    </row>
    <row r="81" spans="1:15" s="196" customFormat="1" ht="15.95" customHeight="1">
      <c r="A81" s="164">
        <v>78</v>
      </c>
      <c r="B81" s="165" t="s">
        <v>567</v>
      </c>
      <c r="C81" s="167" t="s">
        <v>37</v>
      </c>
      <c r="D81" s="167">
        <v>5000</v>
      </c>
      <c r="E81" s="203"/>
      <c r="F81" s="195"/>
      <c r="G81" s="204"/>
      <c r="H81" s="200"/>
      <c r="I81" s="183"/>
      <c r="J81" s="183"/>
      <c r="K81" s="183"/>
      <c r="L81" s="183"/>
      <c r="M81" s="183"/>
      <c r="N81" s="183"/>
      <c r="O81" s="183"/>
    </row>
    <row r="82" spans="1:15" s="196" customFormat="1" ht="15.95" customHeight="1">
      <c r="A82" s="164">
        <v>79</v>
      </c>
      <c r="B82" s="165" t="s">
        <v>570</v>
      </c>
      <c r="C82" s="167" t="s">
        <v>37</v>
      </c>
      <c r="D82" s="167">
        <v>9000</v>
      </c>
      <c r="E82" s="203"/>
      <c r="F82" s="195"/>
      <c r="G82" s="204"/>
      <c r="H82" s="200"/>
      <c r="I82" s="183"/>
      <c r="J82" s="183"/>
      <c r="K82" s="183"/>
      <c r="L82" s="183"/>
      <c r="M82" s="183"/>
      <c r="N82" s="183"/>
      <c r="O82" s="183"/>
    </row>
    <row r="83" spans="1:15" s="196" customFormat="1" ht="15.95" customHeight="1">
      <c r="A83" s="164">
        <v>80</v>
      </c>
      <c r="B83" s="165" t="s">
        <v>568</v>
      </c>
      <c r="C83" s="167" t="s">
        <v>37</v>
      </c>
      <c r="D83" s="167">
        <v>13500</v>
      </c>
      <c r="E83" s="203"/>
      <c r="F83" s="195"/>
      <c r="G83" s="204"/>
      <c r="H83" s="200"/>
      <c r="I83" s="183"/>
      <c r="J83" s="183"/>
      <c r="K83" s="183"/>
      <c r="L83" s="183"/>
      <c r="M83" s="183"/>
      <c r="N83" s="183"/>
      <c r="O83" s="183"/>
    </row>
    <row r="84" spans="1:15" s="196" customFormat="1" ht="15.95" customHeight="1">
      <c r="A84" s="164">
        <v>81</v>
      </c>
      <c r="B84" s="165" t="s">
        <v>569</v>
      </c>
      <c r="C84" s="167" t="s">
        <v>37</v>
      </c>
      <c r="D84" s="167">
        <v>17000</v>
      </c>
      <c r="E84" s="203"/>
      <c r="F84" s="195"/>
      <c r="G84" s="204"/>
      <c r="H84" s="200"/>
      <c r="I84" s="183"/>
      <c r="J84" s="183"/>
      <c r="K84" s="183"/>
      <c r="L84" s="183"/>
      <c r="M84" s="183"/>
      <c r="N84" s="183"/>
      <c r="O84" s="183"/>
    </row>
    <row r="85" spans="1:15" s="196" customFormat="1" ht="15.95" customHeight="1">
      <c r="A85" s="164">
        <v>82</v>
      </c>
      <c r="B85" s="165" t="s">
        <v>571</v>
      </c>
      <c r="C85" s="167" t="s">
        <v>37</v>
      </c>
      <c r="D85" s="167">
        <v>10000</v>
      </c>
      <c r="E85" s="203"/>
      <c r="F85" s="195"/>
      <c r="G85" s="204"/>
      <c r="H85" s="200"/>
      <c r="I85" s="183"/>
      <c r="J85" s="183"/>
      <c r="K85" s="183"/>
      <c r="L85" s="183"/>
      <c r="M85" s="183"/>
      <c r="N85" s="183"/>
      <c r="O85" s="183"/>
    </row>
    <row r="86" spans="1:15" s="196" customFormat="1" ht="15.95" customHeight="1">
      <c r="A86" s="164">
        <v>83</v>
      </c>
      <c r="B86" s="165" t="s">
        <v>572</v>
      </c>
      <c r="C86" s="167" t="s">
        <v>37</v>
      </c>
      <c r="D86" s="167">
        <v>15000</v>
      </c>
      <c r="E86" s="203"/>
      <c r="F86" s="195"/>
      <c r="G86" s="204"/>
      <c r="H86" s="200"/>
      <c r="I86" s="183"/>
      <c r="J86" s="183"/>
      <c r="K86" s="183"/>
      <c r="L86" s="183"/>
      <c r="M86" s="183"/>
      <c r="N86" s="183"/>
      <c r="O86" s="183"/>
    </row>
    <row r="87" spans="1:15" s="196" customFormat="1" ht="15.95" customHeight="1">
      <c r="A87" s="164">
        <v>84</v>
      </c>
      <c r="B87" s="165" t="s">
        <v>573</v>
      </c>
      <c r="C87" s="167" t="s">
        <v>37</v>
      </c>
      <c r="D87" s="167">
        <v>18000</v>
      </c>
      <c r="E87" s="203"/>
      <c r="F87" s="195"/>
      <c r="G87" s="204"/>
      <c r="H87" s="200"/>
      <c r="I87" s="183"/>
      <c r="J87" s="183"/>
      <c r="K87" s="183"/>
      <c r="L87" s="183"/>
      <c r="M87" s="183"/>
      <c r="N87" s="183"/>
      <c r="O87" s="183"/>
    </row>
    <row r="88" spans="1:15" s="196" customFormat="1" ht="15.95" customHeight="1">
      <c r="A88" s="164">
        <v>85</v>
      </c>
      <c r="B88" s="165" t="s">
        <v>574</v>
      </c>
      <c r="C88" s="167" t="s">
        <v>37</v>
      </c>
      <c r="D88" s="167">
        <v>20000</v>
      </c>
      <c r="E88" s="203"/>
      <c r="F88" s="195"/>
      <c r="G88" s="205"/>
      <c r="H88" s="200"/>
      <c r="I88" s="183"/>
      <c r="J88" s="183"/>
      <c r="K88" s="183"/>
      <c r="L88" s="183"/>
      <c r="M88" s="183"/>
      <c r="N88" s="183"/>
      <c r="O88" s="183"/>
    </row>
    <row r="89" spans="1:15" s="196" customFormat="1" ht="15.95" customHeight="1">
      <c r="A89" s="164">
        <v>86</v>
      </c>
      <c r="B89" s="165" t="s">
        <v>575</v>
      </c>
      <c r="C89" s="167" t="s">
        <v>37</v>
      </c>
      <c r="D89" s="167">
        <v>23000</v>
      </c>
      <c r="E89" s="203"/>
      <c r="F89" s="195"/>
      <c r="G89" s="204"/>
      <c r="H89" s="200"/>
      <c r="I89" s="183"/>
      <c r="J89" s="183"/>
      <c r="K89" s="183"/>
      <c r="L89" s="183"/>
      <c r="M89" s="183"/>
      <c r="N89" s="183"/>
      <c r="O89" s="183"/>
    </row>
    <row r="90" spans="1:15" s="196" customFormat="1" ht="15.95" customHeight="1">
      <c r="A90" s="164">
        <v>87</v>
      </c>
      <c r="B90" s="165" t="s">
        <v>576</v>
      </c>
      <c r="C90" s="167" t="s">
        <v>37</v>
      </c>
      <c r="D90" s="167">
        <v>25000</v>
      </c>
      <c r="E90" s="203"/>
      <c r="F90" s="195"/>
      <c r="G90" s="204"/>
      <c r="H90" s="200"/>
      <c r="I90" s="175"/>
      <c r="J90" s="195"/>
      <c r="K90" s="202"/>
      <c r="L90" s="175"/>
      <c r="M90" s="195"/>
      <c r="N90" s="195"/>
    </row>
    <row r="91" spans="1:15" s="196" customFormat="1" ht="15.95" customHeight="1">
      <c r="A91" s="164">
        <v>88</v>
      </c>
      <c r="B91" s="165" t="s">
        <v>109</v>
      </c>
      <c r="C91" s="166" t="s">
        <v>42</v>
      </c>
      <c r="D91" s="167">
        <v>100</v>
      </c>
      <c r="E91" s="203"/>
      <c r="F91" s="195"/>
      <c r="G91" s="204"/>
      <c r="H91" s="200"/>
      <c r="I91" s="175"/>
      <c r="J91" s="195"/>
      <c r="K91" s="202"/>
      <c r="L91" s="175"/>
      <c r="M91" s="195"/>
      <c r="N91" s="195"/>
    </row>
    <row r="92" spans="1:15" s="196" customFormat="1" ht="15.95" customHeight="1">
      <c r="A92" s="164">
        <v>89</v>
      </c>
      <c r="B92" s="165" t="s">
        <v>110</v>
      </c>
      <c r="C92" s="167" t="s">
        <v>42</v>
      </c>
      <c r="D92" s="167">
        <v>150</v>
      </c>
      <c r="E92" s="203"/>
      <c r="F92" s="195"/>
      <c r="G92" s="204"/>
      <c r="H92" s="200"/>
      <c r="I92" s="175"/>
      <c r="J92" s="195"/>
      <c r="K92" s="202"/>
      <c r="L92" s="175"/>
      <c r="M92" s="195"/>
      <c r="N92" s="195"/>
    </row>
    <row r="93" spans="1:15" s="196" customFormat="1" ht="15.95" customHeight="1">
      <c r="A93" s="164">
        <v>90</v>
      </c>
      <c r="B93" s="165" t="s">
        <v>111</v>
      </c>
      <c r="C93" s="167" t="s">
        <v>41</v>
      </c>
      <c r="D93" s="167">
        <v>90</v>
      </c>
      <c r="E93" s="203"/>
      <c r="F93" s="195"/>
      <c r="G93" s="204"/>
      <c r="H93" s="200"/>
      <c r="I93" s="175"/>
      <c r="J93" s="195"/>
      <c r="K93" s="202"/>
      <c r="L93" s="175"/>
      <c r="M93" s="195"/>
      <c r="N93" s="195"/>
    </row>
    <row r="94" spans="1:15" s="196" customFormat="1" ht="15.95" customHeight="1">
      <c r="A94" s="164">
        <v>91</v>
      </c>
      <c r="B94" s="165" t="s">
        <v>112</v>
      </c>
      <c r="C94" s="167" t="s">
        <v>41</v>
      </c>
      <c r="D94" s="167">
        <v>120</v>
      </c>
      <c r="E94" s="203"/>
      <c r="F94" s="195"/>
      <c r="G94" s="204"/>
      <c r="H94" s="200"/>
      <c r="I94" s="175"/>
      <c r="J94" s="195"/>
      <c r="K94" s="202"/>
      <c r="L94" s="175"/>
      <c r="M94" s="195"/>
      <c r="N94" s="195"/>
    </row>
    <row r="95" spans="1:15" s="196" customFormat="1" ht="15.95" customHeight="1">
      <c r="A95" s="164">
        <v>92</v>
      </c>
      <c r="B95" s="165" t="s">
        <v>343</v>
      </c>
      <c r="C95" s="167" t="s">
        <v>41</v>
      </c>
      <c r="D95" s="167">
        <v>140</v>
      </c>
      <c r="E95" s="203"/>
      <c r="F95" s="195"/>
      <c r="G95" s="204"/>
      <c r="H95" s="200"/>
      <c r="I95" s="175"/>
      <c r="J95" s="195"/>
      <c r="K95" s="202"/>
      <c r="L95" s="175"/>
      <c r="M95" s="195"/>
      <c r="N95" s="195"/>
    </row>
    <row r="96" spans="1:15" s="196" customFormat="1" ht="15.95" customHeight="1">
      <c r="A96" s="164">
        <v>93</v>
      </c>
      <c r="B96" s="165" t="s">
        <v>155</v>
      </c>
      <c r="C96" s="167" t="s">
        <v>37</v>
      </c>
      <c r="D96" s="294" t="s">
        <v>603</v>
      </c>
      <c r="E96" s="203"/>
      <c r="F96" s="195"/>
      <c r="G96" s="204"/>
      <c r="H96" s="200"/>
      <c r="I96" s="175"/>
      <c r="J96" s="195"/>
      <c r="K96" s="202"/>
      <c r="L96" s="175"/>
      <c r="M96" s="195"/>
      <c r="N96" s="195"/>
    </row>
    <row r="97" spans="1:14" s="196" customFormat="1" ht="15.95" customHeight="1">
      <c r="A97" s="164">
        <v>94</v>
      </c>
      <c r="B97" s="165" t="s">
        <v>113</v>
      </c>
      <c r="C97" s="167" t="s">
        <v>37</v>
      </c>
      <c r="D97" s="167">
        <v>2800</v>
      </c>
      <c r="E97" s="203"/>
      <c r="F97" s="195"/>
      <c r="G97" s="206"/>
      <c r="H97" s="200"/>
      <c r="I97" s="175"/>
      <c r="J97" s="195"/>
      <c r="K97" s="202"/>
      <c r="L97" s="175"/>
      <c r="M97" s="195"/>
      <c r="N97" s="195"/>
    </row>
    <row r="98" spans="1:14" s="196" customFormat="1" ht="15.95" customHeight="1">
      <c r="A98" s="164">
        <v>95</v>
      </c>
      <c r="B98" s="165" t="s">
        <v>114</v>
      </c>
      <c r="C98" s="167" t="s">
        <v>37</v>
      </c>
      <c r="D98" s="167">
        <v>3000</v>
      </c>
      <c r="E98" s="203"/>
      <c r="F98" s="195"/>
      <c r="G98" s="206"/>
      <c r="H98" s="200"/>
      <c r="I98" s="175"/>
      <c r="J98" s="195"/>
      <c r="K98" s="202"/>
      <c r="L98" s="175"/>
      <c r="M98" s="195"/>
      <c r="N98" s="195"/>
    </row>
    <row r="99" spans="1:14" s="196" customFormat="1" ht="15.95" customHeight="1">
      <c r="A99" s="164">
        <v>96</v>
      </c>
      <c r="B99" s="168" t="s">
        <v>115</v>
      </c>
      <c r="C99" s="169" t="s">
        <v>38</v>
      </c>
      <c r="D99" s="167">
        <v>250</v>
      </c>
      <c r="E99" s="203"/>
      <c r="F99" s="195"/>
      <c r="G99" s="206"/>
      <c r="H99" s="200"/>
      <c r="I99" s="175"/>
      <c r="J99" s="195"/>
      <c r="K99" s="202"/>
      <c r="L99" s="175"/>
      <c r="M99" s="195"/>
      <c r="N99" s="195"/>
    </row>
    <row r="100" spans="1:14" s="196" customFormat="1" ht="15.95" customHeight="1">
      <c r="A100" s="164">
        <v>97</v>
      </c>
      <c r="B100" s="168" t="s">
        <v>116</v>
      </c>
      <c r="C100" s="169" t="s">
        <v>38</v>
      </c>
      <c r="D100" s="167">
        <v>300</v>
      </c>
      <c r="E100" s="203"/>
      <c r="F100" s="195"/>
      <c r="G100" s="206"/>
      <c r="H100" s="200"/>
      <c r="I100" s="175"/>
      <c r="J100" s="195"/>
      <c r="K100" s="202"/>
      <c r="L100" s="175"/>
      <c r="M100" s="195"/>
      <c r="N100" s="195"/>
    </row>
    <row r="101" spans="1:14" s="196" customFormat="1" ht="15.95" customHeight="1">
      <c r="A101" s="164">
        <v>98</v>
      </c>
      <c r="B101" s="168" t="s">
        <v>117</v>
      </c>
      <c r="C101" s="169" t="s">
        <v>345</v>
      </c>
      <c r="D101" s="167">
        <v>50</v>
      </c>
      <c r="E101" s="203"/>
      <c r="F101" s="195"/>
      <c r="G101" s="206"/>
      <c r="H101" s="200"/>
      <c r="I101" s="175"/>
      <c r="J101" s="195"/>
      <c r="K101" s="202"/>
      <c r="L101" s="175"/>
      <c r="M101" s="195"/>
      <c r="N101" s="195"/>
    </row>
    <row r="102" spans="1:14" s="196" customFormat="1" ht="15.95" customHeight="1">
      <c r="A102" s="164">
        <v>99</v>
      </c>
      <c r="B102" s="165" t="s">
        <v>118</v>
      </c>
      <c r="C102" s="265" t="s">
        <v>430</v>
      </c>
      <c r="D102" s="166">
        <v>200</v>
      </c>
      <c r="E102" s="203"/>
      <c r="F102" s="195"/>
      <c r="G102" s="206"/>
      <c r="H102" s="200"/>
      <c r="I102" s="175"/>
      <c r="J102" s="195"/>
      <c r="K102" s="202"/>
      <c r="L102" s="175"/>
      <c r="M102" s="195"/>
      <c r="N102" s="195"/>
    </row>
    <row r="103" spans="1:14" ht="15.95" customHeight="1">
      <c r="A103" s="207"/>
      <c r="B103" s="208"/>
      <c r="C103" s="209"/>
      <c r="D103" s="210"/>
      <c r="E103" s="211"/>
      <c r="F103" s="189"/>
      <c r="G103" s="212"/>
      <c r="H103" s="213"/>
      <c r="I103" s="214"/>
      <c r="J103" s="189"/>
      <c r="K103" s="215"/>
      <c r="L103" s="214"/>
      <c r="M103" s="189"/>
      <c r="N103" s="189"/>
    </row>
    <row r="104" spans="1:14" ht="15.95" customHeight="1">
      <c r="A104" s="171" t="s">
        <v>402</v>
      </c>
      <c r="B104" s="171"/>
      <c r="C104" s="171"/>
      <c r="D104" s="171"/>
      <c r="E104" s="211"/>
      <c r="F104" s="189"/>
      <c r="G104" s="212"/>
      <c r="H104" s="213"/>
      <c r="I104" s="214"/>
      <c r="J104" s="189"/>
      <c r="K104" s="215"/>
      <c r="L104" s="214"/>
      <c r="M104" s="189"/>
      <c r="N104" s="189"/>
    </row>
    <row r="105" spans="1:14" ht="15.95" customHeight="1">
      <c r="A105" s="349" t="s">
        <v>435</v>
      </c>
      <c r="B105" s="349"/>
      <c r="C105" s="349"/>
      <c r="D105" s="349"/>
    </row>
    <row r="106" spans="1:14" ht="15.75" customHeight="1">
      <c r="A106" s="350" t="s">
        <v>78</v>
      </c>
      <c r="B106" s="350"/>
      <c r="C106" s="350"/>
      <c r="D106" s="350"/>
    </row>
    <row r="107" spans="1:14" ht="31.5" customHeight="1">
      <c r="A107" s="351" t="s">
        <v>267</v>
      </c>
      <c r="B107" s="351"/>
      <c r="C107" s="351"/>
      <c r="D107" s="351"/>
      <c r="H107" s="339"/>
      <c r="I107" s="339"/>
      <c r="J107" s="339"/>
      <c r="K107" s="339"/>
    </row>
    <row r="108" spans="1:14" ht="15.95" customHeight="1">
      <c r="A108" s="348" t="s">
        <v>593</v>
      </c>
      <c r="B108" s="348"/>
      <c r="C108" s="348"/>
      <c r="D108" s="348"/>
      <c r="H108" s="339"/>
      <c r="I108" s="339"/>
      <c r="J108" s="339"/>
      <c r="K108" s="339"/>
    </row>
    <row r="109" spans="1:14" ht="15.95" customHeight="1">
      <c r="A109" s="172" t="s">
        <v>30</v>
      </c>
      <c r="B109" s="173"/>
      <c r="C109" s="173"/>
      <c r="D109" s="174"/>
      <c r="H109" s="340"/>
      <c r="I109" s="340"/>
      <c r="J109" s="340"/>
      <c r="K109" s="340"/>
    </row>
    <row r="110" spans="1:14" ht="15.95" customHeight="1">
      <c r="A110" s="172" t="s">
        <v>31</v>
      </c>
      <c r="B110" s="173"/>
      <c r="C110" s="173"/>
      <c r="D110" s="175"/>
      <c r="H110" s="340"/>
      <c r="I110" s="340"/>
      <c r="J110" s="340"/>
      <c r="K110" s="340"/>
    </row>
    <row r="111" spans="1:14" ht="15.95" customHeight="1">
      <c r="A111" s="172" t="s">
        <v>32</v>
      </c>
      <c r="B111" s="173"/>
      <c r="C111" s="173"/>
      <c r="D111" s="174"/>
      <c r="H111" s="340"/>
      <c r="I111" s="340"/>
      <c r="J111" s="340"/>
      <c r="K111" s="340"/>
    </row>
    <row r="112" spans="1:14" ht="15.95" customHeight="1">
      <c r="A112" s="172" t="s">
        <v>33</v>
      </c>
      <c r="B112" s="173"/>
      <c r="C112" s="173"/>
      <c r="D112" s="174"/>
      <c r="H112" s="340"/>
      <c r="I112" s="340"/>
      <c r="J112" s="340"/>
      <c r="K112" s="340"/>
    </row>
    <row r="113" spans="1:10" ht="15.95" customHeight="1">
      <c r="A113" s="352" t="s">
        <v>268</v>
      </c>
      <c r="B113" s="352"/>
      <c r="C113" s="352"/>
      <c r="D113" s="352"/>
      <c r="G113" s="341"/>
      <c r="H113" s="341"/>
      <c r="I113" s="341"/>
      <c r="J113" s="341"/>
    </row>
    <row r="114" spans="1:10" s="196" customFormat="1" ht="15.95" customHeight="1">
      <c r="A114" s="176" t="s">
        <v>333</v>
      </c>
      <c r="B114" s="177"/>
      <c r="C114" s="177"/>
      <c r="D114" s="178"/>
      <c r="G114" s="338"/>
      <c r="H114" s="338"/>
      <c r="I114" s="338"/>
      <c r="J114" s="338"/>
    </row>
    <row r="115" spans="1:10" s="196" customFormat="1" ht="15.95" customHeight="1">
      <c r="A115" s="352" t="s">
        <v>261</v>
      </c>
      <c r="B115" s="352"/>
      <c r="C115" s="346"/>
      <c r="D115" s="347"/>
      <c r="G115" s="338"/>
      <c r="H115" s="338"/>
      <c r="I115" s="338"/>
      <c r="J115" s="338"/>
    </row>
    <row r="116" spans="1:10" s="196" customFormat="1" ht="15.95" customHeight="1">
      <c r="A116" s="176" t="s">
        <v>262</v>
      </c>
      <c r="B116" s="177"/>
      <c r="C116" s="176"/>
      <c r="D116" s="180"/>
      <c r="G116" s="338"/>
      <c r="H116" s="338"/>
      <c r="I116" s="338"/>
      <c r="J116" s="338"/>
    </row>
    <row r="117" spans="1:10" s="196" customFormat="1" ht="15.95" customHeight="1">
      <c r="A117" s="176" t="s">
        <v>269</v>
      </c>
      <c r="B117" s="177"/>
      <c r="C117" s="176"/>
      <c r="D117" s="180"/>
      <c r="G117" s="338"/>
      <c r="H117" s="338"/>
      <c r="I117" s="338"/>
      <c r="J117" s="338"/>
    </row>
    <row r="118" spans="1:10" s="196" customFormat="1" ht="15.95" customHeight="1">
      <c r="A118" s="176" t="s">
        <v>264</v>
      </c>
      <c r="B118" s="177"/>
      <c r="C118" s="176"/>
      <c r="D118" s="180"/>
      <c r="G118" s="338"/>
      <c r="H118" s="338"/>
      <c r="I118" s="338"/>
      <c r="J118" s="338"/>
    </row>
    <row r="119" spans="1:10" s="196" customFormat="1" ht="15.95" customHeight="1">
      <c r="A119" s="176" t="s">
        <v>594</v>
      </c>
      <c r="B119" s="177"/>
      <c r="C119" s="176"/>
      <c r="D119" s="178"/>
      <c r="G119" s="338"/>
      <c r="H119" s="338"/>
      <c r="I119" s="338"/>
      <c r="J119" s="338"/>
    </row>
    <row r="120" spans="1:10" ht="15.95" customHeight="1">
      <c r="A120" s="176" t="s">
        <v>270</v>
      </c>
      <c r="B120" s="177"/>
      <c r="C120" s="176"/>
      <c r="D120" s="180"/>
    </row>
    <row r="121" spans="1:10" ht="15.95" customHeight="1">
      <c r="A121" s="176" t="s">
        <v>271</v>
      </c>
      <c r="B121" s="177"/>
      <c r="C121" s="176"/>
      <c r="D121" s="180"/>
    </row>
    <row r="122" spans="1:10" s="196" customFormat="1" ht="15.95" customHeight="1">
      <c r="A122" s="176" t="s">
        <v>265</v>
      </c>
      <c r="B122" s="177"/>
      <c r="C122" s="181"/>
      <c r="D122" s="178"/>
    </row>
    <row r="123" spans="1:10" s="196" customFormat="1" ht="15.95" customHeight="1">
      <c r="A123" s="176" t="s">
        <v>266</v>
      </c>
      <c r="B123" s="177"/>
      <c r="C123" s="181"/>
      <c r="D123" s="178"/>
    </row>
    <row r="124" spans="1:10" s="196" customFormat="1" ht="15.95" customHeight="1">
      <c r="A124" s="176"/>
      <c r="B124" s="179"/>
      <c r="C124" s="179"/>
      <c r="D124" s="178"/>
    </row>
    <row r="125" spans="1:10" s="196" customFormat="1" ht="15.95" customHeight="1">
      <c r="A125" s="342" t="s">
        <v>592</v>
      </c>
      <c r="B125" s="342"/>
      <c r="C125" s="342"/>
      <c r="D125" s="342"/>
      <c r="E125" s="216"/>
      <c r="F125" s="216"/>
    </row>
    <row r="126" spans="1:10" s="196" customFormat="1" ht="15.95" customHeight="1">
      <c r="A126" s="343"/>
      <c r="B126" s="343"/>
      <c r="C126" s="343"/>
      <c r="D126" s="343"/>
      <c r="E126" s="216"/>
      <c r="F126" s="216"/>
    </row>
    <row r="127" spans="1:10" s="196" customFormat="1" ht="15.95" customHeight="1">
      <c r="A127" s="353"/>
      <c r="B127" s="353"/>
      <c r="C127" s="353"/>
      <c r="D127" s="353"/>
    </row>
    <row r="128" spans="1:10" s="196" customFormat="1" ht="15.95" customHeight="1">
      <c r="A128" s="344" t="s">
        <v>409</v>
      </c>
      <c r="B128" s="344"/>
      <c r="C128" s="344"/>
      <c r="D128" s="344"/>
    </row>
    <row r="129" spans="1:4" s="196" customFormat="1" ht="15.95" customHeight="1">
      <c r="A129" s="342" t="s">
        <v>410</v>
      </c>
      <c r="B129" s="342"/>
      <c r="C129" s="342"/>
      <c r="D129" s="342"/>
    </row>
    <row r="130" spans="1:4" s="196" customFormat="1" ht="15.95" customHeight="1">
      <c r="A130" s="343"/>
      <c r="B130" s="343"/>
      <c r="C130" s="343"/>
      <c r="D130" s="343"/>
    </row>
    <row r="131" spans="1:4" s="196" customFormat="1" ht="15.95" customHeight="1">
      <c r="A131" s="343"/>
      <c r="B131" s="343"/>
      <c r="C131" s="343"/>
      <c r="D131" s="343"/>
    </row>
    <row r="132" spans="1:4" s="196" customFormat="1" ht="15.95" customHeight="1">
      <c r="A132" s="343"/>
      <c r="B132" s="343"/>
      <c r="C132" s="343"/>
      <c r="D132" s="343"/>
    </row>
    <row r="133" spans="1:4" s="196" customFormat="1" ht="15.95" customHeight="1">
      <c r="A133" s="264"/>
      <c r="B133" s="264"/>
      <c r="C133" s="264"/>
      <c r="D133" s="264"/>
    </row>
    <row r="134" spans="1:4" s="196" customFormat="1" ht="15.95" customHeight="1">
      <c r="A134" s="344" t="s">
        <v>411</v>
      </c>
      <c r="B134" s="344"/>
      <c r="C134" s="346"/>
      <c r="D134" s="347"/>
    </row>
    <row r="135" spans="1:4" s="196" customFormat="1" ht="15.95" customHeight="1">
      <c r="A135" s="176" t="s">
        <v>313</v>
      </c>
      <c r="B135" s="177"/>
      <c r="C135" s="176"/>
      <c r="D135" s="180"/>
    </row>
    <row r="136" spans="1:4" s="196" customFormat="1" ht="15.95" customHeight="1">
      <c r="A136" s="176" t="s">
        <v>314</v>
      </c>
      <c r="B136" s="177"/>
      <c r="C136" s="176"/>
      <c r="D136" s="180"/>
    </row>
    <row r="137" spans="1:4" s="196" customFormat="1" ht="15.95" customHeight="1">
      <c r="A137" s="176" t="s">
        <v>315</v>
      </c>
      <c r="B137" s="177"/>
      <c r="C137" s="176"/>
      <c r="D137" s="180"/>
    </row>
    <row r="138" spans="1:4" s="196" customFormat="1" ht="15.95" customHeight="1">
      <c r="A138" s="176" t="s">
        <v>338</v>
      </c>
      <c r="B138" s="177"/>
      <c r="C138" s="176"/>
      <c r="D138" s="178"/>
    </row>
    <row r="139" spans="1:4" s="196" customFormat="1" ht="15.95" customHeight="1">
      <c r="A139" s="176" t="s">
        <v>317</v>
      </c>
      <c r="B139" s="177"/>
      <c r="C139" s="176"/>
      <c r="D139" s="180"/>
    </row>
    <row r="140" spans="1:4" s="196" customFormat="1" ht="15.95" customHeight="1">
      <c r="A140" s="176" t="s">
        <v>318</v>
      </c>
      <c r="B140" s="177"/>
      <c r="C140" s="176"/>
      <c r="D140" s="180"/>
    </row>
    <row r="141" spans="1:4" s="196" customFormat="1" ht="15.95" customHeight="1">
      <c r="A141" s="176"/>
      <c r="B141" s="177"/>
      <c r="C141" s="181"/>
      <c r="D141" s="178"/>
    </row>
    <row r="142" spans="1:4">
      <c r="A142" s="344" t="s">
        <v>431</v>
      </c>
      <c r="B142" s="344"/>
      <c r="C142" s="344"/>
      <c r="D142" s="344"/>
    </row>
    <row r="143" spans="1:4" ht="15.95" customHeight="1">
      <c r="B143" s="217"/>
      <c r="C143" s="217"/>
    </row>
    <row r="144" spans="1:4">
      <c r="B144" s="219"/>
      <c r="C144" s="220"/>
      <c r="D144" s="221"/>
    </row>
    <row r="145" spans="1:4">
      <c r="A145" s="222"/>
      <c r="B145" s="223"/>
      <c r="C145" s="224"/>
      <c r="D145" s="225"/>
    </row>
  </sheetData>
  <sheetProtection formatCells="0" formatColumns="0" formatRows="0" insertColumns="0" insertRows="0" insertHyperlinks="0" deleteColumns="0" deleteRows="0"/>
  <mergeCells count="24">
    <mergeCell ref="A129:D132"/>
    <mergeCell ref="A142:D142"/>
    <mergeCell ref="A128:D128"/>
    <mergeCell ref="A1:D1"/>
    <mergeCell ref="A134:B134"/>
    <mergeCell ref="C134:D134"/>
    <mergeCell ref="A108:D108"/>
    <mergeCell ref="A105:D105"/>
    <mergeCell ref="A106:D106"/>
    <mergeCell ref="A107:D107"/>
    <mergeCell ref="A115:B115"/>
    <mergeCell ref="C115:D115"/>
    <mergeCell ref="A113:D113"/>
    <mergeCell ref="A125:D127"/>
    <mergeCell ref="G118:J118"/>
    <mergeCell ref="G119:J119"/>
    <mergeCell ref="H107:K108"/>
    <mergeCell ref="H109:K109"/>
    <mergeCell ref="H110:K112"/>
    <mergeCell ref="G113:J113"/>
    <mergeCell ref="G114:J114"/>
    <mergeCell ref="G115:J115"/>
    <mergeCell ref="G116:J116"/>
    <mergeCell ref="G117:J117"/>
  </mergeCells>
  <phoneticPr fontId="3" type="noConversion"/>
  <pageMargins left="0.59055118110236227" right="0.39370078740157483" top="0.19685039370078741" bottom="0.19685039370078741" header="0.51181102362204722" footer="0.51181102362204722"/>
  <pageSetup paperSize="9" scale="86" fitToHeight="0" orientation="portrait" r:id="rId1"/>
  <headerFooter alignWithMargins="0"/>
  <rowBreaks count="2" manualBreakCount="2">
    <brk id="54" max="3" man="1"/>
    <brk id="113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6"/>
  <sheetViews>
    <sheetView showGridLines="0" view="pageBreakPreview" zoomScale="125" zoomScaleNormal="125" zoomScaleSheetLayoutView="125" workbookViewId="0">
      <pane ySplit="3" topLeftCell="A4" activePane="bottomLeft" state="frozen"/>
      <selection pane="bottomLeft" activeCell="B17" sqref="B17"/>
    </sheetView>
  </sheetViews>
  <sheetFormatPr defaultColWidth="9.140625" defaultRowHeight="15"/>
  <cols>
    <col min="1" max="1" width="4.85546875" style="227" customWidth="1"/>
    <col min="2" max="2" width="85.85546875" style="227" customWidth="1"/>
    <col min="3" max="3" width="7.28515625" style="227" customWidth="1"/>
    <col min="4" max="4" width="11.85546875" style="227" customWidth="1"/>
    <col min="5" max="6" width="9.140625" style="227"/>
    <col min="7" max="7" width="3" style="227" customWidth="1"/>
    <col min="8" max="9" width="9.140625" style="227"/>
    <col min="10" max="10" width="10.42578125" style="227" customWidth="1"/>
    <col min="11" max="11" width="10.85546875" style="227" customWidth="1"/>
    <col min="12" max="16384" width="9.140625" style="227"/>
  </cols>
  <sheetData>
    <row r="1" spans="1:13" ht="75" customHeight="1" thickBot="1">
      <c r="A1" s="395" t="s">
        <v>200</v>
      </c>
      <c r="B1" s="395"/>
      <c r="C1" s="395"/>
      <c r="D1" s="395"/>
      <c r="E1" s="226"/>
    </row>
    <row r="2" spans="1:13" ht="39.950000000000003" customHeight="1">
      <c r="A2" s="71"/>
      <c r="B2" s="70" t="s">
        <v>157</v>
      </c>
      <c r="C2" s="72"/>
      <c r="D2" s="72"/>
      <c r="E2" s="228"/>
      <c r="F2" s="229"/>
      <c r="G2" s="230"/>
      <c r="H2" s="231"/>
      <c r="I2" s="228"/>
      <c r="J2" s="229"/>
      <c r="K2" s="231"/>
      <c r="L2" s="232"/>
      <c r="M2" s="232"/>
    </row>
    <row r="3" spans="1:13" s="238" customFormat="1" ht="39.950000000000003" customHeight="1">
      <c r="A3" s="396" t="s">
        <v>437</v>
      </c>
      <c r="B3" s="397" t="s">
        <v>45</v>
      </c>
      <c r="C3" s="398" t="s">
        <v>584</v>
      </c>
      <c r="D3" s="399" t="s">
        <v>549</v>
      </c>
      <c r="E3" s="233"/>
      <c r="F3" s="234"/>
      <c r="G3" s="235"/>
      <c r="H3" s="236"/>
      <c r="I3" s="233"/>
      <c r="J3" s="234" t="s">
        <v>440</v>
      </c>
      <c r="K3" s="236"/>
      <c r="L3" s="237"/>
      <c r="M3" s="237"/>
    </row>
    <row r="4" spans="1:13" ht="15.95" customHeight="1">
      <c r="A4" s="400" t="s">
        <v>413</v>
      </c>
      <c r="B4" s="400"/>
      <c r="C4" s="400"/>
      <c r="D4" s="400"/>
      <c r="E4" s="239"/>
      <c r="F4" s="240"/>
      <c r="G4" s="241"/>
      <c r="H4" s="242"/>
      <c r="I4" s="243"/>
      <c r="J4" s="243"/>
      <c r="K4" s="244"/>
      <c r="L4" s="232"/>
      <c r="M4" s="232"/>
    </row>
    <row r="5" spans="1:13" s="238" customFormat="1" ht="15.95" customHeight="1">
      <c r="A5" s="127">
        <v>1</v>
      </c>
      <c r="B5" s="401" t="s">
        <v>368</v>
      </c>
      <c r="C5" s="131" t="s">
        <v>37</v>
      </c>
      <c r="D5" s="402">
        <v>1000</v>
      </c>
      <c r="E5" s="245"/>
      <c r="F5" s="246"/>
      <c r="G5" s="247"/>
      <c r="H5" s="248"/>
      <c r="I5" s="249"/>
      <c r="J5" s="249"/>
      <c r="K5" s="250"/>
      <c r="L5" s="237"/>
      <c r="M5" s="237"/>
    </row>
    <row r="6" spans="1:13" s="238" customFormat="1" ht="15.95" customHeight="1">
      <c r="A6" s="127">
        <v>2</v>
      </c>
      <c r="B6" s="401" t="s">
        <v>369</v>
      </c>
      <c r="C6" s="131" t="s">
        <v>37</v>
      </c>
      <c r="D6" s="402">
        <v>900</v>
      </c>
      <c r="E6" s="245"/>
      <c r="F6" s="246"/>
      <c r="G6" s="247"/>
      <c r="H6" s="248"/>
      <c r="I6" s="249"/>
      <c r="J6" s="249"/>
      <c r="K6" s="250"/>
      <c r="L6" s="237"/>
      <c r="M6" s="237"/>
    </row>
    <row r="7" spans="1:13" s="238" customFormat="1" ht="15.95" customHeight="1">
      <c r="A7" s="127">
        <v>3</v>
      </c>
      <c r="B7" s="401" t="s">
        <v>370</v>
      </c>
      <c r="C7" s="131" t="s">
        <v>37</v>
      </c>
      <c r="D7" s="402">
        <v>1000</v>
      </c>
      <c r="E7" s="245"/>
      <c r="F7" s="246"/>
      <c r="G7" s="247"/>
      <c r="H7" s="248"/>
      <c r="I7" s="249"/>
      <c r="J7" s="249"/>
      <c r="K7" s="250"/>
      <c r="L7" s="237"/>
      <c r="M7" s="237"/>
    </row>
    <row r="8" spans="1:13" s="238" customFormat="1" ht="15.95" customHeight="1">
      <c r="A8" s="127">
        <v>4</v>
      </c>
      <c r="B8" s="401" t="s">
        <v>371</v>
      </c>
      <c r="C8" s="131" t="s">
        <v>37</v>
      </c>
      <c r="D8" s="402">
        <v>900</v>
      </c>
      <c r="E8" s="245"/>
      <c r="F8" s="251"/>
      <c r="G8" s="247"/>
      <c r="H8" s="248"/>
      <c r="I8" s="249"/>
      <c r="J8" s="249"/>
      <c r="K8" s="250"/>
      <c r="L8" s="237"/>
      <c r="M8" s="237"/>
    </row>
    <row r="9" spans="1:13" s="238" customFormat="1" ht="15.95" customHeight="1">
      <c r="A9" s="127">
        <v>5</v>
      </c>
      <c r="B9" s="401" t="s">
        <v>158</v>
      </c>
      <c r="C9" s="131" t="s">
        <v>37</v>
      </c>
      <c r="D9" s="402">
        <v>1600</v>
      </c>
      <c r="E9" s="237"/>
      <c r="F9" s="251"/>
      <c r="G9" s="247"/>
      <c r="H9" s="250"/>
      <c r="I9" s="237"/>
      <c r="J9" s="249"/>
      <c r="K9" s="250"/>
      <c r="L9" s="237"/>
      <c r="M9" s="237"/>
    </row>
    <row r="10" spans="1:13" s="238" customFormat="1" ht="15.95" customHeight="1">
      <c r="A10" s="127">
        <v>6</v>
      </c>
      <c r="B10" s="401" t="s">
        <v>159</v>
      </c>
      <c r="C10" s="131" t="s">
        <v>37</v>
      </c>
      <c r="D10" s="402">
        <v>2000</v>
      </c>
      <c r="E10" s="237"/>
      <c r="F10" s="251"/>
      <c r="G10" s="247"/>
      <c r="H10" s="250"/>
      <c r="I10" s="237"/>
      <c r="J10" s="249"/>
      <c r="K10" s="250"/>
      <c r="L10" s="237"/>
      <c r="M10" s="237"/>
    </row>
    <row r="11" spans="1:13" s="238" customFormat="1" ht="15.95" customHeight="1">
      <c r="A11" s="127">
        <v>7</v>
      </c>
      <c r="B11" s="401" t="s">
        <v>160</v>
      </c>
      <c r="C11" s="131" t="s">
        <v>37</v>
      </c>
      <c r="D11" s="402">
        <v>1800</v>
      </c>
      <c r="E11" s="237"/>
      <c r="F11" s="251"/>
      <c r="G11" s="247"/>
      <c r="H11" s="250"/>
      <c r="I11" s="237"/>
      <c r="J11" s="249"/>
      <c r="K11" s="250"/>
      <c r="L11" s="237"/>
      <c r="M11" s="237"/>
    </row>
    <row r="12" spans="1:13" s="238" customFormat="1" ht="15.95" customHeight="1">
      <c r="A12" s="127">
        <v>8</v>
      </c>
      <c r="B12" s="401" t="s">
        <v>0</v>
      </c>
      <c r="C12" s="131" t="s">
        <v>37</v>
      </c>
      <c r="D12" s="402" t="s">
        <v>577</v>
      </c>
      <c r="E12" s="237"/>
      <c r="F12" s="251"/>
      <c r="G12" s="247"/>
      <c r="H12" s="250"/>
      <c r="I12" s="237"/>
      <c r="J12" s="249"/>
      <c r="K12" s="250"/>
      <c r="L12" s="237"/>
      <c r="M12" s="237"/>
    </row>
    <row r="13" spans="1:13" s="238" customFormat="1" ht="15.95" customHeight="1">
      <c r="A13" s="127">
        <v>9</v>
      </c>
      <c r="B13" s="401" t="s">
        <v>161</v>
      </c>
      <c r="C13" s="131" t="s">
        <v>37</v>
      </c>
      <c r="D13" s="402" t="s">
        <v>578</v>
      </c>
      <c r="E13" s="237"/>
      <c r="F13" s="251"/>
      <c r="G13" s="247"/>
      <c r="H13" s="248"/>
      <c r="I13" s="237"/>
      <c r="J13" s="249"/>
      <c r="K13" s="250"/>
      <c r="L13" s="237"/>
      <c r="M13" s="237"/>
    </row>
    <row r="14" spans="1:13" s="238" customFormat="1" ht="15.95" customHeight="1">
      <c r="A14" s="127">
        <v>10</v>
      </c>
      <c r="B14" s="401" t="s">
        <v>162</v>
      </c>
      <c r="C14" s="131" t="s">
        <v>37</v>
      </c>
      <c r="D14" s="402">
        <v>1000</v>
      </c>
      <c r="E14" s="237"/>
      <c r="F14" s="251"/>
      <c r="G14" s="247"/>
      <c r="H14" s="248"/>
      <c r="I14" s="237"/>
      <c r="J14" s="249"/>
      <c r="K14" s="250"/>
      <c r="L14" s="237"/>
      <c r="M14" s="237"/>
    </row>
    <row r="15" spans="1:13" s="238" customFormat="1" ht="15.95" customHeight="1">
      <c r="A15" s="127">
        <v>11</v>
      </c>
      <c r="B15" s="401" t="s">
        <v>163</v>
      </c>
      <c r="C15" s="131" t="s">
        <v>37</v>
      </c>
      <c r="D15" s="402">
        <v>900</v>
      </c>
      <c r="E15" s="237"/>
      <c r="F15" s="251"/>
      <c r="G15" s="247"/>
      <c r="H15" s="248"/>
      <c r="I15" s="237"/>
      <c r="J15" s="249"/>
      <c r="K15" s="250"/>
      <c r="L15" s="237"/>
      <c r="M15" s="237"/>
    </row>
    <row r="16" spans="1:13" s="238" customFormat="1" ht="15.95" customHeight="1">
      <c r="A16" s="127">
        <v>12</v>
      </c>
      <c r="B16" s="401" t="s">
        <v>164</v>
      </c>
      <c r="C16" s="131" t="s">
        <v>36</v>
      </c>
      <c r="D16" s="402">
        <v>60</v>
      </c>
      <c r="E16" s="237"/>
      <c r="F16" s="251"/>
      <c r="G16" s="247"/>
      <c r="H16" s="250"/>
      <c r="I16" s="237"/>
      <c r="J16" s="249"/>
      <c r="K16" s="250"/>
      <c r="L16" s="237"/>
      <c r="M16" s="237"/>
    </row>
    <row r="17" spans="1:13" s="238" customFormat="1" ht="15.95" customHeight="1">
      <c r="A17" s="127">
        <v>13</v>
      </c>
      <c r="B17" s="401" t="s">
        <v>165</v>
      </c>
      <c r="C17" s="131" t="s">
        <v>37</v>
      </c>
      <c r="D17" s="402">
        <v>900</v>
      </c>
      <c r="E17" s="237"/>
      <c r="F17" s="251" t="s">
        <v>200</v>
      </c>
      <c r="G17" s="247"/>
      <c r="H17" s="250"/>
      <c r="I17" s="237"/>
      <c r="J17" s="249"/>
      <c r="K17" s="250"/>
      <c r="L17" s="237"/>
      <c r="M17" s="237"/>
    </row>
    <row r="18" spans="1:13" s="238" customFormat="1" ht="15.95" customHeight="1">
      <c r="A18" s="127">
        <v>14</v>
      </c>
      <c r="B18" s="401" t="s">
        <v>348</v>
      </c>
      <c r="C18" s="131" t="s">
        <v>37</v>
      </c>
      <c r="D18" s="402">
        <v>325</v>
      </c>
      <c r="E18" s="237"/>
      <c r="F18" s="251"/>
      <c r="G18" s="247"/>
      <c r="H18" s="250"/>
      <c r="I18" s="237"/>
      <c r="J18" s="249"/>
      <c r="K18" s="250"/>
      <c r="L18" s="237"/>
      <c r="M18" s="237"/>
    </row>
    <row r="19" spans="1:13" s="238" customFormat="1" ht="15.95" customHeight="1">
      <c r="A19" s="127">
        <v>15</v>
      </c>
      <c r="B19" s="401" t="s">
        <v>349</v>
      </c>
      <c r="C19" s="131" t="s">
        <v>37</v>
      </c>
      <c r="D19" s="402">
        <v>325</v>
      </c>
      <c r="E19" s="237"/>
      <c r="F19" s="251"/>
      <c r="G19" s="247"/>
      <c r="H19" s="250"/>
      <c r="I19" s="237"/>
      <c r="J19" s="249"/>
      <c r="K19" s="250"/>
      <c r="L19" s="237"/>
      <c r="M19" s="237"/>
    </row>
    <row r="20" spans="1:13" s="238" customFormat="1" ht="15.95" customHeight="1">
      <c r="A20" s="127">
        <v>16</v>
      </c>
      <c r="B20" s="401" t="s">
        <v>350</v>
      </c>
      <c r="C20" s="131" t="s">
        <v>37</v>
      </c>
      <c r="D20" s="402">
        <v>350</v>
      </c>
      <c r="E20" s="237"/>
      <c r="F20" s="251"/>
      <c r="G20" s="247"/>
      <c r="H20" s="250"/>
      <c r="I20" s="237"/>
      <c r="J20" s="249"/>
      <c r="K20" s="250"/>
      <c r="L20" s="237"/>
      <c r="M20" s="237"/>
    </row>
    <row r="21" spans="1:13" s="238" customFormat="1" ht="15.95" customHeight="1">
      <c r="A21" s="127">
        <v>17</v>
      </c>
      <c r="B21" s="401" t="s">
        <v>351</v>
      </c>
      <c r="C21" s="131" t="s">
        <v>37</v>
      </c>
      <c r="D21" s="402">
        <v>900</v>
      </c>
      <c r="E21" s="237"/>
      <c r="F21" s="251"/>
      <c r="G21" s="247"/>
      <c r="H21" s="250"/>
      <c r="I21" s="237"/>
      <c r="J21" s="249"/>
      <c r="K21" s="250"/>
      <c r="L21" s="237"/>
      <c r="M21" s="237"/>
    </row>
    <row r="22" spans="1:13" s="238" customFormat="1" ht="15.95" customHeight="1">
      <c r="A22" s="127">
        <v>18</v>
      </c>
      <c r="B22" s="401" t="s">
        <v>352</v>
      </c>
      <c r="C22" s="131" t="s">
        <v>37</v>
      </c>
      <c r="D22" s="402">
        <v>1800</v>
      </c>
      <c r="E22" s="237"/>
      <c r="F22" s="251"/>
      <c r="G22" s="247"/>
      <c r="H22" s="250"/>
      <c r="I22" s="237"/>
      <c r="J22" s="249"/>
      <c r="K22" s="250"/>
      <c r="L22" s="237"/>
      <c r="M22" s="237"/>
    </row>
    <row r="23" spans="1:13" s="238" customFormat="1" ht="15.95" customHeight="1">
      <c r="A23" s="127">
        <v>19</v>
      </c>
      <c r="B23" s="401" t="s">
        <v>166</v>
      </c>
      <c r="C23" s="131" t="s">
        <v>37</v>
      </c>
      <c r="D23" s="130">
        <v>100</v>
      </c>
      <c r="E23" s="237"/>
      <c r="F23" s="251"/>
      <c r="G23" s="247"/>
      <c r="H23" s="250"/>
      <c r="I23" s="237"/>
      <c r="J23" s="249"/>
      <c r="K23" s="250"/>
      <c r="L23" s="237"/>
      <c r="M23" s="237"/>
    </row>
    <row r="24" spans="1:13" s="238" customFormat="1" ht="15.95" customHeight="1">
      <c r="A24" s="127">
        <v>20</v>
      </c>
      <c r="B24" s="401" t="s">
        <v>167</v>
      </c>
      <c r="C24" s="131" t="s">
        <v>37</v>
      </c>
      <c r="D24" s="130">
        <v>150</v>
      </c>
      <c r="E24" s="237"/>
      <c r="F24" s="251"/>
      <c r="G24" s="247"/>
      <c r="H24" s="250"/>
      <c r="I24" s="237"/>
      <c r="J24" s="249"/>
      <c r="K24" s="250"/>
      <c r="L24" s="237"/>
      <c r="M24" s="237"/>
    </row>
    <row r="25" spans="1:13" s="238" customFormat="1" ht="15.95" customHeight="1">
      <c r="A25" s="127">
        <v>21</v>
      </c>
      <c r="B25" s="401" t="s">
        <v>168</v>
      </c>
      <c r="C25" s="131" t="s">
        <v>37</v>
      </c>
      <c r="D25" s="130">
        <v>200</v>
      </c>
      <c r="E25" s="237"/>
      <c r="F25" s="251"/>
      <c r="G25" s="247"/>
      <c r="H25" s="248"/>
      <c r="I25" s="237"/>
      <c r="J25" s="249"/>
      <c r="K25" s="250"/>
      <c r="L25" s="237"/>
      <c r="M25" s="237"/>
    </row>
    <row r="26" spans="1:13" s="238" customFormat="1" ht="15.95" customHeight="1">
      <c r="A26" s="127">
        <v>22</v>
      </c>
      <c r="B26" s="401" t="s">
        <v>169</v>
      </c>
      <c r="C26" s="131" t="s">
        <v>37</v>
      </c>
      <c r="D26" s="130">
        <v>250</v>
      </c>
      <c r="E26" s="237"/>
      <c r="F26" s="251"/>
      <c r="G26" s="247"/>
      <c r="H26" s="248"/>
      <c r="I26" s="237"/>
      <c r="J26" s="249"/>
      <c r="K26" s="250"/>
      <c r="L26" s="237"/>
      <c r="M26" s="237"/>
    </row>
    <row r="27" spans="1:13" s="238" customFormat="1" ht="15.95" customHeight="1">
      <c r="A27" s="127">
        <v>23</v>
      </c>
      <c r="B27" s="401" t="s">
        <v>170</v>
      </c>
      <c r="C27" s="131" t="s">
        <v>37</v>
      </c>
      <c r="D27" s="130">
        <v>350</v>
      </c>
      <c r="E27" s="237"/>
      <c r="F27" s="251"/>
      <c r="G27" s="247"/>
      <c r="H27" s="248"/>
      <c r="I27" s="237"/>
      <c r="J27" s="249"/>
      <c r="K27" s="250"/>
      <c r="L27" s="237"/>
      <c r="M27" s="237"/>
    </row>
    <row r="28" spans="1:13" s="238" customFormat="1" ht="15.95" customHeight="1">
      <c r="A28" s="127">
        <v>24</v>
      </c>
      <c r="B28" s="401" t="s">
        <v>171</v>
      </c>
      <c r="C28" s="131" t="s">
        <v>37</v>
      </c>
      <c r="D28" s="130">
        <v>450</v>
      </c>
      <c r="E28" s="237"/>
      <c r="F28" s="251"/>
      <c r="G28" s="247"/>
      <c r="H28" s="250"/>
      <c r="I28" s="237"/>
      <c r="J28" s="249"/>
      <c r="K28" s="250"/>
      <c r="L28" s="237"/>
      <c r="M28" s="237"/>
    </row>
    <row r="29" spans="1:13" s="238" customFormat="1" ht="15.95" customHeight="1">
      <c r="A29" s="127">
        <v>25</v>
      </c>
      <c r="B29" s="401" t="s">
        <v>172</v>
      </c>
      <c r="C29" s="131" t="s">
        <v>37</v>
      </c>
      <c r="D29" s="402">
        <v>1200</v>
      </c>
      <c r="E29" s="237"/>
      <c r="F29" s="251"/>
      <c r="G29" s="247"/>
      <c r="H29" s="250"/>
      <c r="I29" s="237"/>
      <c r="J29" s="249"/>
      <c r="K29" s="250"/>
      <c r="L29" s="237"/>
      <c r="M29" s="237"/>
    </row>
    <row r="30" spans="1:13" s="238" customFormat="1" ht="15.95" customHeight="1">
      <c r="A30" s="127">
        <v>26</v>
      </c>
      <c r="B30" s="401" t="s">
        <v>347</v>
      </c>
      <c r="C30" s="131" t="s">
        <v>37</v>
      </c>
      <c r="D30" s="402">
        <v>960</v>
      </c>
      <c r="E30" s="237"/>
      <c r="F30" s="251"/>
      <c r="G30" s="247"/>
      <c r="H30" s="250"/>
      <c r="I30" s="237"/>
      <c r="J30" s="249"/>
      <c r="K30" s="250"/>
      <c r="L30" s="237"/>
      <c r="M30" s="237"/>
    </row>
    <row r="31" spans="1:13" s="238" customFormat="1" ht="15.95" customHeight="1">
      <c r="A31" s="127">
        <v>27</v>
      </c>
      <c r="B31" s="401" t="s">
        <v>173</v>
      </c>
      <c r="C31" s="131" t="s">
        <v>37</v>
      </c>
      <c r="D31" s="402">
        <v>600</v>
      </c>
      <c r="E31" s="237"/>
      <c r="F31" s="251"/>
      <c r="G31" s="247"/>
      <c r="H31" s="250"/>
      <c r="I31" s="237"/>
      <c r="J31" s="249"/>
      <c r="K31" s="250"/>
      <c r="L31" s="237"/>
      <c r="M31" s="237"/>
    </row>
    <row r="32" spans="1:13" s="238" customFormat="1" ht="15.95" customHeight="1">
      <c r="A32" s="127">
        <v>28</v>
      </c>
      <c r="B32" s="401" t="s">
        <v>174</v>
      </c>
      <c r="C32" s="131" t="s">
        <v>37</v>
      </c>
      <c r="D32" s="402">
        <v>960</v>
      </c>
      <c r="E32" s="237"/>
      <c r="F32" s="251"/>
      <c r="G32" s="247"/>
      <c r="H32" s="250"/>
      <c r="I32" s="237"/>
      <c r="J32" s="249"/>
      <c r="K32" s="250"/>
      <c r="L32" s="237"/>
      <c r="M32" s="237"/>
    </row>
    <row r="33" spans="1:13" s="238" customFormat="1" ht="15.95" customHeight="1">
      <c r="A33" s="127">
        <v>29</v>
      </c>
      <c r="B33" s="401" t="s">
        <v>312</v>
      </c>
      <c r="C33" s="131" t="s">
        <v>37</v>
      </c>
      <c r="D33" s="402">
        <v>1200</v>
      </c>
      <c r="E33" s="237"/>
      <c r="F33" s="251"/>
      <c r="G33" s="247"/>
      <c r="H33" s="250"/>
      <c r="I33" s="237"/>
      <c r="J33" s="249"/>
      <c r="K33" s="250"/>
      <c r="L33" s="237"/>
      <c r="M33" s="237"/>
    </row>
    <row r="34" spans="1:13" s="238" customFormat="1" ht="15.95" customHeight="1">
      <c r="A34" s="127">
        <v>30</v>
      </c>
      <c r="B34" s="401" t="s">
        <v>175</v>
      </c>
      <c r="C34" s="131" t="s">
        <v>37</v>
      </c>
      <c r="D34" s="402">
        <v>150</v>
      </c>
      <c r="E34" s="237"/>
      <c r="F34" s="251"/>
      <c r="G34" s="247"/>
      <c r="H34" s="250"/>
      <c r="I34" s="237"/>
      <c r="J34" s="249"/>
      <c r="K34" s="250"/>
      <c r="L34" s="237"/>
      <c r="M34" s="237"/>
    </row>
    <row r="35" spans="1:13" s="238" customFormat="1" ht="15.95" customHeight="1">
      <c r="A35" s="127">
        <v>31</v>
      </c>
      <c r="B35" s="401" t="s">
        <v>372</v>
      </c>
      <c r="C35" s="131" t="s">
        <v>37</v>
      </c>
      <c r="D35" s="402">
        <v>800</v>
      </c>
      <c r="E35" s="237"/>
      <c r="F35" s="251"/>
      <c r="G35" s="247"/>
      <c r="H35" s="250"/>
      <c r="I35" s="237"/>
      <c r="J35" s="249"/>
      <c r="K35" s="250"/>
      <c r="L35" s="237"/>
      <c r="M35" s="237"/>
    </row>
    <row r="36" spans="1:13" s="238" customFormat="1" ht="15.95" customHeight="1">
      <c r="A36" s="127">
        <v>32</v>
      </c>
      <c r="B36" s="401" t="s">
        <v>373</v>
      </c>
      <c r="C36" s="131" t="s">
        <v>37</v>
      </c>
      <c r="D36" s="402">
        <v>1200</v>
      </c>
      <c r="E36" s="237"/>
      <c r="F36" s="251"/>
      <c r="G36" s="247"/>
      <c r="H36" s="250"/>
      <c r="I36" s="237"/>
      <c r="J36" s="249"/>
      <c r="K36" s="250"/>
      <c r="L36" s="237"/>
      <c r="M36" s="237"/>
    </row>
    <row r="37" spans="1:13" s="238" customFormat="1" ht="15.95" customHeight="1">
      <c r="A37" s="127">
        <v>33</v>
      </c>
      <c r="B37" s="401" t="s">
        <v>374</v>
      </c>
      <c r="C37" s="131" t="s">
        <v>37</v>
      </c>
      <c r="D37" s="402">
        <v>800</v>
      </c>
      <c r="E37" s="237"/>
      <c r="F37" s="251"/>
      <c r="G37" s="247"/>
      <c r="H37" s="250"/>
      <c r="I37" s="237"/>
      <c r="J37" s="249"/>
      <c r="K37" s="250"/>
      <c r="L37" s="237"/>
      <c r="M37" s="237"/>
    </row>
    <row r="38" spans="1:13" s="238" customFormat="1" ht="15.95" customHeight="1">
      <c r="A38" s="127">
        <v>34</v>
      </c>
      <c r="B38" s="401" t="s">
        <v>375</v>
      </c>
      <c r="C38" s="131" t="s">
        <v>37</v>
      </c>
      <c r="D38" s="402">
        <v>1600</v>
      </c>
      <c r="E38" s="237"/>
      <c r="F38" s="251"/>
      <c r="G38" s="247"/>
      <c r="H38" s="250"/>
      <c r="I38" s="237"/>
      <c r="J38" s="249"/>
      <c r="K38" s="250"/>
      <c r="L38" s="237"/>
      <c r="M38" s="237"/>
    </row>
    <row r="39" spans="1:13" s="238" customFormat="1" ht="15.95" customHeight="1">
      <c r="A39" s="127">
        <v>35</v>
      </c>
      <c r="B39" s="401" t="s">
        <v>292</v>
      </c>
      <c r="C39" s="131" t="s">
        <v>37</v>
      </c>
      <c r="D39" s="402">
        <v>1200</v>
      </c>
      <c r="E39" s="237"/>
      <c r="F39" s="251"/>
      <c r="G39" s="247"/>
      <c r="H39" s="250"/>
      <c r="I39" s="237"/>
      <c r="J39" s="249"/>
      <c r="K39" s="250"/>
      <c r="L39" s="237"/>
      <c r="M39" s="237"/>
    </row>
    <row r="40" spans="1:13" s="238" customFormat="1" ht="15.95" customHeight="1">
      <c r="A40" s="127">
        <v>36</v>
      </c>
      <c r="B40" s="401" t="s">
        <v>339</v>
      </c>
      <c r="C40" s="131" t="s">
        <v>37</v>
      </c>
      <c r="D40" s="402">
        <v>1400</v>
      </c>
      <c r="E40" s="237"/>
      <c r="F40" s="251"/>
      <c r="G40" s="247"/>
      <c r="H40" s="250"/>
      <c r="I40" s="237"/>
      <c r="J40" s="249"/>
      <c r="K40" s="250"/>
      <c r="L40" s="237"/>
      <c r="M40" s="237"/>
    </row>
    <row r="41" spans="1:13" s="238" customFormat="1" ht="15.95" customHeight="1">
      <c r="A41" s="127">
        <v>37</v>
      </c>
      <c r="B41" s="401" t="s">
        <v>340</v>
      </c>
      <c r="C41" s="131" t="s">
        <v>37</v>
      </c>
      <c r="D41" s="402">
        <v>1600</v>
      </c>
      <c r="E41" s="237"/>
      <c r="F41" s="251"/>
      <c r="G41" s="247"/>
      <c r="H41" s="250"/>
      <c r="I41" s="237"/>
      <c r="J41" s="249"/>
      <c r="K41" s="250"/>
      <c r="L41" s="237"/>
      <c r="M41" s="237"/>
    </row>
    <row r="42" spans="1:13" s="238" customFormat="1" ht="15.95" customHeight="1">
      <c r="A42" s="127">
        <v>38</v>
      </c>
      <c r="B42" s="401" t="s">
        <v>176</v>
      </c>
      <c r="C42" s="131" t="s">
        <v>37</v>
      </c>
      <c r="D42" s="402">
        <v>2200</v>
      </c>
      <c r="E42" s="237"/>
      <c r="F42" s="251"/>
      <c r="G42" s="247"/>
      <c r="H42" s="250"/>
      <c r="I42" s="237"/>
      <c r="J42" s="249"/>
      <c r="K42" s="250"/>
      <c r="L42" s="237"/>
      <c r="M42" s="237"/>
    </row>
    <row r="43" spans="1:13" s="238" customFormat="1" ht="15.95" customHeight="1">
      <c r="A43" s="127">
        <v>39</v>
      </c>
      <c r="B43" s="401" t="s">
        <v>177</v>
      </c>
      <c r="C43" s="131" t="s">
        <v>37</v>
      </c>
      <c r="D43" s="402">
        <v>3500</v>
      </c>
      <c r="E43" s="237"/>
      <c r="F43" s="251"/>
      <c r="G43" s="247"/>
      <c r="H43" s="250"/>
      <c r="I43" s="237"/>
      <c r="J43" s="249"/>
      <c r="K43" s="250"/>
      <c r="L43" s="237"/>
      <c r="M43" s="237"/>
    </row>
    <row r="44" spans="1:13" s="238" customFormat="1" ht="15.95" customHeight="1">
      <c r="A44" s="127">
        <v>40</v>
      </c>
      <c r="B44" s="401" t="s">
        <v>178</v>
      </c>
      <c r="C44" s="131" t="s">
        <v>39</v>
      </c>
      <c r="D44" s="402">
        <v>1000</v>
      </c>
      <c r="E44" s="237"/>
      <c r="F44" s="251"/>
      <c r="G44" s="247"/>
      <c r="H44" s="250"/>
      <c r="I44" s="237"/>
      <c r="J44" s="249"/>
      <c r="K44" s="250"/>
      <c r="L44" s="237"/>
      <c r="M44" s="237"/>
    </row>
    <row r="45" spans="1:13" s="238" customFormat="1" ht="15.95" customHeight="1">
      <c r="A45" s="127">
        <v>41</v>
      </c>
      <c r="B45" s="403" t="s">
        <v>179</v>
      </c>
      <c r="C45" s="130" t="s">
        <v>37</v>
      </c>
      <c r="D45" s="402">
        <v>1000</v>
      </c>
      <c r="E45" s="237"/>
      <c r="F45" s="251"/>
      <c r="G45" s="247"/>
      <c r="H45" s="250"/>
      <c r="I45" s="237"/>
      <c r="J45" s="249"/>
      <c r="K45" s="250"/>
      <c r="L45" s="237"/>
      <c r="M45" s="237"/>
    </row>
    <row r="46" spans="1:13" s="238" customFormat="1" ht="15.95" customHeight="1">
      <c r="A46" s="127">
        <v>42</v>
      </c>
      <c r="B46" s="401" t="s">
        <v>180</v>
      </c>
      <c r="C46" s="131" t="s">
        <v>37</v>
      </c>
      <c r="D46" s="402">
        <v>1000</v>
      </c>
      <c r="E46" s="237"/>
      <c r="F46" s="251"/>
      <c r="G46" s="247"/>
      <c r="H46" s="250"/>
      <c r="I46" s="237"/>
      <c r="J46" s="249"/>
      <c r="K46" s="250"/>
      <c r="L46" s="237"/>
      <c r="M46" s="237"/>
    </row>
    <row r="47" spans="1:13" ht="15.95" customHeight="1">
      <c r="A47" s="404" t="s">
        <v>414</v>
      </c>
      <c r="B47" s="405"/>
      <c r="C47" s="405"/>
      <c r="D47" s="406"/>
      <c r="E47" s="232"/>
      <c r="F47" s="252"/>
      <c r="G47" s="241"/>
      <c r="H47" s="244"/>
      <c r="I47" s="232"/>
      <c r="J47" s="243"/>
      <c r="K47" s="244"/>
      <c r="L47" s="232"/>
      <c r="M47" s="232"/>
    </row>
    <row r="48" spans="1:13" s="238" customFormat="1" ht="15.95" customHeight="1">
      <c r="A48" s="127"/>
      <c r="B48" s="407" t="s">
        <v>181</v>
      </c>
      <c r="C48" s="408"/>
      <c r="D48" s="408"/>
      <c r="E48" s="237"/>
      <c r="F48" s="251"/>
      <c r="G48" s="247"/>
      <c r="H48" s="250"/>
      <c r="I48" s="237"/>
      <c r="J48" s="249"/>
      <c r="K48" s="250"/>
      <c r="L48" s="237"/>
      <c r="M48" s="237"/>
    </row>
    <row r="49" spans="1:13" s="238" customFormat="1" ht="15.95" customHeight="1">
      <c r="A49" s="127">
        <v>43</v>
      </c>
      <c r="B49" s="401" t="s">
        <v>293</v>
      </c>
      <c r="C49" s="131" t="s">
        <v>36</v>
      </c>
      <c r="D49" s="402">
        <v>60</v>
      </c>
      <c r="E49" s="237"/>
      <c r="F49" s="246"/>
      <c r="G49" s="247"/>
      <c r="H49" s="250"/>
      <c r="I49" s="237"/>
      <c r="J49" s="249"/>
      <c r="K49" s="250"/>
      <c r="L49" s="237"/>
      <c r="M49" s="237"/>
    </row>
    <row r="50" spans="1:13" s="238" customFormat="1" ht="15.95" customHeight="1">
      <c r="A50" s="127">
        <v>44</v>
      </c>
      <c r="B50" s="401" t="s">
        <v>272</v>
      </c>
      <c r="C50" s="131" t="s">
        <v>36</v>
      </c>
      <c r="D50" s="402">
        <v>80</v>
      </c>
      <c r="E50" s="237"/>
      <c r="F50" s="246"/>
      <c r="G50" s="247"/>
      <c r="H50" s="250"/>
      <c r="I50" s="237"/>
      <c r="J50" s="249"/>
      <c r="K50" s="250"/>
      <c r="L50" s="237"/>
      <c r="M50" s="237"/>
    </row>
    <row r="51" spans="1:13" s="238" customFormat="1" ht="15.95" customHeight="1">
      <c r="A51" s="127">
        <v>45</v>
      </c>
      <c r="B51" s="401" t="s">
        <v>273</v>
      </c>
      <c r="C51" s="131" t="s">
        <v>36</v>
      </c>
      <c r="D51" s="402">
        <v>110</v>
      </c>
      <c r="E51" s="237"/>
      <c r="F51" s="246"/>
      <c r="G51" s="247"/>
      <c r="H51" s="250"/>
      <c r="I51" s="237"/>
      <c r="J51" s="249"/>
      <c r="K51" s="250"/>
      <c r="L51" s="237"/>
      <c r="M51" s="237"/>
    </row>
    <row r="52" spans="1:13" s="238" customFormat="1" ht="15.95" customHeight="1">
      <c r="A52" s="127">
        <v>46</v>
      </c>
      <c r="B52" s="401" t="s">
        <v>274</v>
      </c>
      <c r="C52" s="131" t="s">
        <v>36</v>
      </c>
      <c r="D52" s="402">
        <v>120</v>
      </c>
      <c r="E52" s="237"/>
      <c r="F52" s="246"/>
      <c r="G52" s="247"/>
      <c r="H52" s="250"/>
      <c r="I52" s="237"/>
      <c r="J52" s="249"/>
      <c r="K52" s="250"/>
      <c r="L52" s="237"/>
      <c r="M52" s="237"/>
    </row>
    <row r="53" spans="1:13" s="238" customFormat="1" ht="15.95" customHeight="1">
      <c r="A53" s="127">
        <v>47</v>
      </c>
      <c r="B53" s="401" t="s">
        <v>275</v>
      </c>
      <c r="C53" s="131" t="s">
        <v>36</v>
      </c>
      <c r="D53" s="402">
        <v>180</v>
      </c>
      <c r="E53" s="237"/>
      <c r="F53" s="246"/>
      <c r="G53" s="247"/>
      <c r="H53" s="250"/>
      <c r="I53" s="237"/>
      <c r="J53" s="249"/>
      <c r="K53" s="250"/>
      <c r="L53" s="237"/>
      <c r="M53" s="237"/>
    </row>
    <row r="54" spans="1:13" s="238" customFormat="1" ht="15.95" customHeight="1">
      <c r="A54" s="409"/>
      <c r="B54" s="410" t="s">
        <v>182</v>
      </c>
      <c r="C54" s="408"/>
      <c r="D54" s="408"/>
      <c r="E54" s="237"/>
      <c r="F54" s="251"/>
      <c r="G54" s="247"/>
      <c r="H54" s="250"/>
      <c r="I54" s="237"/>
      <c r="J54" s="249"/>
      <c r="K54" s="250"/>
      <c r="L54" s="237"/>
      <c r="M54" s="237"/>
    </row>
    <row r="55" spans="1:13" s="238" customFormat="1" ht="15.95" customHeight="1">
      <c r="A55" s="127">
        <v>48</v>
      </c>
      <c r="B55" s="401" t="s">
        <v>294</v>
      </c>
      <c r="C55" s="131" t="s">
        <v>36</v>
      </c>
      <c r="D55" s="402">
        <v>75</v>
      </c>
      <c r="E55" s="237"/>
      <c r="F55" s="251"/>
      <c r="G55" s="247"/>
      <c r="H55" s="250"/>
      <c r="I55" s="237"/>
      <c r="J55" s="249"/>
      <c r="K55" s="250"/>
      <c r="L55" s="237"/>
      <c r="M55" s="237"/>
    </row>
    <row r="56" spans="1:13" s="238" customFormat="1" ht="15.95" customHeight="1">
      <c r="A56" s="127">
        <v>49</v>
      </c>
      <c r="B56" s="401" t="s">
        <v>334</v>
      </c>
      <c r="C56" s="131" t="s">
        <v>36</v>
      </c>
      <c r="D56" s="402">
        <v>95</v>
      </c>
      <c r="E56" s="237"/>
      <c r="F56" s="251"/>
      <c r="G56" s="247"/>
      <c r="H56" s="250"/>
      <c r="I56" s="237"/>
      <c r="J56" s="249"/>
      <c r="K56" s="250"/>
      <c r="L56" s="237"/>
      <c r="M56" s="237"/>
    </row>
    <row r="57" spans="1:13" s="238" customFormat="1" ht="15.95" customHeight="1">
      <c r="A57" s="127">
        <v>50</v>
      </c>
      <c r="B57" s="401" t="s">
        <v>276</v>
      </c>
      <c r="C57" s="131" t="s">
        <v>36</v>
      </c>
      <c r="D57" s="402">
        <v>145</v>
      </c>
      <c r="E57" s="237"/>
      <c r="F57" s="251"/>
      <c r="G57" s="247"/>
      <c r="H57" s="250"/>
      <c r="I57" s="237"/>
      <c r="J57" s="249"/>
      <c r="K57" s="250"/>
      <c r="L57" s="237"/>
      <c r="M57" s="237"/>
    </row>
    <row r="58" spans="1:13" s="238" customFormat="1" ht="15.95" customHeight="1">
      <c r="A58" s="409"/>
      <c r="B58" s="411" t="s">
        <v>277</v>
      </c>
      <c r="C58" s="408"/>
      <c r="D58" s="408"/>
      <c r="E58" s="237"/>
      <c r="F58" s="251"/>
      <c r="G58" s="247"/>
      <c r="H58" s="250"/>
      <c r="I58" s="237"/>
      <c r="J58" s="249"/>
      <c r="K58" s="250"/>
      <c r="L58" s="237"/>
      <c r="M58" s="237"/>
    </row>
    <row r="59" spans="1:13" s="238" customFormat="1" ht="15.95" customHeight="1">
      <c r="A59" s="127">
        <v>51</v>
      </c>
      <c r="B59" s="401" t="s">
        <v>353</v>
      </c>
      <c r="C59" s="131" t="s">
        <v>36</v>
      </c>
      <c r="D59" s="402">
        <v>75</v>
      </c>
      <c r="E59" s="237"/>
      <c r="F59" s="251"/>
      <c r="G59" s="247"/>
      <c r="H59" s="250"/>
      <c r="I59" s="237"/>
      <c r="J59" s="249"/>
      <c r="K59" s="250"/>
      <c r="L59" s="237"/>
      <c r="M59" s="237"/>
    </row>
    <row r="60" spans="1:13" s="238" customFormat="1" ht="15.95" customHeight="1">
      <c r="A60" s="127">
        <v>52</v>
      </c>
      <c r="B60" s="401" t="s">
        <v>354</v>
      </c>
      <c r="C60" s="131" t="s">
        <v>36</v>
      </c>
      <c r="D60" s="402">
        <v>90</v>
      </c>
      <c r="E60" s="237"/>
      <c r="F60" s="251"/>
      <c r="G60" s="247"/>
      <c r="H60" s="250"/>
      <c r="I60" s="237"/>
      <c r="J60" s="249"/>
      <c r="K60" s="250"/>
      <c r="L60" s="237"/>
      <c r="M60" s="237"/>
    </row>
    <row r="61" spans="1:13" s="238" customFormat="1" ht="15.95" customHeight="1">
      <c r="A61" s="127">
        <v>53</v>
      </c>
      <c r="B61" s="401" t="s">
        <v>278</v>
      </c>
      <c r="C61" s="131" t="s">
        <v>36</v>
      </c>
      <c r="D61" s="402">
        <v>145</v>
      </c>
      <c r="E61" s="237"/>
      <c r="F61" s="251"/>
      <c r="G61" s="247"/>
      <c r="H61" s="250"/>
      <c r="I61" s="237"/>
      <c r="J61" s="249"/>
      <c r="K61" s="250"/>
      <c r="L61" s="237"/>
      <c r="M61" s="237"/>
    </row>
    <row r="62" spans="1:13" s="238" customFormat="1" ht="15.95" customHeight="1">
      <c r="A62" s="127">
        <v>54</v>
      </c>
      <c r="B62" s="401" t="s">
        <v>295</v>
      </c>
      <c r="C62" s="131" t="s">
        <v>36</v>
      </c>
      <c r="D62" s="402">
        <v>110</v>
      </c>
      <c r="E62" s="237"/>
      <c r="F62" s="251"/>
      <c r="G62" s="247"/>
      <c r="H62" s="250"/>
      <c r="I62" s="237"/>
      <c r="J62" s="249"/>
      <c r="K62" s="250"/>
      <c r="L62" s="237"/>
      <c r="M62" s="237"/>
    </row>
    <row r="63" spans="1:13" s="238" customFormat="1" ht="15.95" customHeight="1">
      <c r="A63" s="127">
        <v>55</v>
      </c>
      <c r="B63" s="401" t="s">
        <v>296</v>
      </c>
      <c r="C63" s="131" t="s">
        <v>36</v>
      </c>
      <c r="D63" s="402">
        <v>185</v>
      </c>
      <c r="E63" s="237"/>
      <c r="F63" s="251"/>
      <c r="G63" s="247"/>
      <c r="H63" s="250"/>
      <c r="I63" s="237"/>
      <c r="J63" s="249"/>
      <c r="K63" s="250"/>
      <c r="L63" s="237"/>
      <c r="M63" s="237"/>
    </row>
    <row r="64" spans="1:13" s="238" customFormat="1" ht="15.95" customHeight="1">
      <c r="A64" s="127">
        <v>56</v>
      </c>
      <c r="B64" s="401" t="s">
        <v>297</v>
      </c>
      <c r="C64" s="131" t="s">
        <v>36</v>
      </c>
      <c r="D64" s="402">
        <v>220</v>
      </c>
      <c r="E64" s="237"/>
      <c r="F64" s="251"/>
      <c r="G64" s="247"/>
      <c r="H64" s="250"/>
      <c r="I64" s="237"/>
      <c r="J64" s="249"/>
      <c r="K64" s="250"/>
      <c r="L64" s="237"/>
      <c r="M64" s="237"/>
    </row>
    <row r="65" spans="1:13" s="238" customFormat="1" ht="15.95" customHeight="1">
      <c r="A65" s="127">
        <v>57</v>
      </c>
      <c r="B65" s="401" t="s">
        <v>298</v>
      </c>
      <c r="C65" s="131" t="s">
        <v>36</v>
      </c>
      <c r="D65" s="402">
        <v>340</v>
      </c>
      <c r="E65" s="237"/>
      <c r="F65" s="251"/>
      <c r="G65" s="247"/>
      <c r="H65" s="250"/>
      <c r="I65" s="237"/>
      <c r="J65" s="249"/>
      <c r="K65" s="250"/>
      <c r="L65" s="237"/>
      <c r="M65" s="237"/>
    </row>
    <row r="66" spans="1:13" s="238" customFormat="1" ht="15.95" customHeight="1">
      <c r="A66" s="127">
        <v>58</v>
      </c>
      <c r="B66" s="401" t="s">
        <v>355</v>
      </c>
      <c r="C66" s="131" t="s">
        <v>36</v>
      </c>
      <c r="D66" s="402">
        <v>130</v>
      </c>
      <c r="E66" s="237"/>
      <c r="F66" s="251"/>
      <c r="G66" s="247"/>
      <c r="H66" s="250"/>
      <c r="I66" s="237"/>
      <c r="J66" s="249"/>
      <c r="K66" s="250"/>
      <c r="L66" s="237"/>
      <c r="M66" s="237"/>
    </row>
    <row r="67" spans="1:13" s="238" customFormat="1" ht="15.95" customHeight="1">
      <c r="A67" s="127">
        <v>59</v>
      </c>
      <c r="B67" s="401" t="s">
        <v>279</v>
      </c>
      <c r="C67" s="131" t="s">
        <v>37</v>
      </c>
      <c r="D67" s="402">
        <v>220</v>
      </c>
      <c r="E67" s="237"/>
      <c r="F67" s="251"/>
      <c r="G67" s="247"/>
      <c r="H67" s="250"/>
      <c r="I67" s="237"/>
      <c r="J67" s="249"/>
      <c r="K67" s="250"/>
      <c r="L67" s="237"/>
      <c r="M67" s="237"/>
    </row>
    <row r="68" spans="1:13" s="238" customFormat="1" ht="15.95" customHeight="1">
      <c r="A68" s="127">
        <v>60</v>
      </c>
      <c r="B68" s="401" t="s">
        <v>280</v>
      </c>
      <c r="C68" s="131" t="s">
        <v>37</v>
      </c>
      <c r="D68" s="402">
        <v>300</v>
      </c>
      <c r="E68" s="237"/>
      <c r="F68" s="251"/>
      <c r="G68" s="247"/>
      <c r="H68" s="250"/>
      <c r="I68" s="237"/>
      <c r="J68" s="249"/>
      <c r="K68" s="250"/>
      <c r="L68" s="237"/>
      <c r="M68" s="237"/>
    </row>
    <row r="69" spans="1:13" s="238" customFormat="1" ht="15.95" customHeight="1">
      <c r="A69" s="127">
        <v>61</v>
      </c>
      <c r="B69" s="401" t="s">
        <v>341</v>
      </c>
      <c r="C69" s="131" t="s">
        <v>37</v>
      </c>
      <c r="D69" s="402">
        <v>1600</v>
      </c>
      <c r="E69" s="237"/>
      <c r="F69" s="251"/>
      <c r="G69" s="247"/>
      <c r="H69" s="250"/>
      <c r="I69" s="237"/>
      <c r="J69" s="249"/>
      <c r="K69" s="250"/>
      <c r="L69" s="237"/>
      <c r="M69" s="237"/>
    </row>
    <row r="70" spans="1:13" s="238" customFormat="1" ht="15.95" customHeight="1">
      <c r="A70" s="127">
        <v>62</v>
      </c>
      <c r="B70" s="401" t="s">
        <v>357</v>
      </c>
      <c r="C70" s="131" t="s">
        <v>36</v>
      </c>
      <c r="D70" s="402">
        <v>30</v>
      </c>
      <c r="E70" s="237"/>
      <c r="F70" s="251"/>
      <c r="G70" s="247"/>
      <c r="H70" s="250"/>
      <c r="I70" s="237"/>
      <c r="J70" s="249"/>
      <c r="K70" s="250"/>
      <c r="L70" s="237"/>
      <c r="M70" s="237"/>
    </row>
    <row r="71" spans="1:13" s="238" customFormat="1" ht="15.95" customHeight="1">
      <c r="A71" s="127">
        <v>63</v>
      </c>
      <c r="B71" s="401" t="s">
        <v>356</v>
      </c>
      <c r="C71" s="131" t="s">
        <v>36</v>
      </c>
      <c r="D71" s="402">
        <v>45</v>
      </c>
      <c r="E71" s="237"/>
      <c r="F71" s="251"/>
      <c r="G71" s="247"/>
      <c r="H71" s="250"/>
      <c r="I71" s="237"/>
      <c r="J71" s="249"/>
      <c r="K71" s="250"/>
      <c r="L71" s="237"/>
      <c r="M71" s="237"/>
    </row>
    <row r="72" spans="1:13" s="238" customFormat="1" ht="15.95" customHeight="1">
      <c r="A72" s="127">
        <v>64</v>
      </c>
      <c r="B72" s="401" t="s">
        <v>183</v>
      </c>
      <c r="C72" s="131" t="s">
        <v>36</v>
      </c>
      <c r="D72" s="402">
        <v>60</v>
      </c>
      <c r="E72" s="237"/>
      <c r="F72" s="251"/>
      <c r="G72" s="247"/>
      <c r="H72" s="250"/>
      <c r="I72" s="237"/>
      <c r="J72" s="249"/>
      <c r="K72" s="250"/>
      <c r="L72" s="237"/>
      <c r="M72" s="237"/>
    </row>
    <row r="73" spans="1:13" s="238" customFormat="1" ht="15.95" customHeight="1">
      <c r="A73" s="127">
        <v>65</v>
      </c>
      <c r="B73" s="401" t="s">
        <v>376</v>
      </c>
      <c r="C73" s="131" t="s">
        <v>36</v>
      </c>
      <c r="D73" s="402">
        <v>80</v>
      </c>
      <c r="E73" s="237"/>
      <c r="F73" s="251"/>
      <c r="G73" s="247"/>
      <c r="H73" s="250"/>
      <c r="I73" s="237"/>
      <c r="J73" s="249"/>
      <c r="K73" s="250"/>
      <c r="L73" s="237"/>
      <c r="M73" s="237"/>
    </row>
    <row r="74" spans="1:13" s="238" customFormat="1" ht="15.95" customHeight="1">
      <c r="A74" s="127">
        <v>66</v>
      </c>
      <c r="B74" s="401" t="s">
        <v>184</v>
      </c>
      <c r="C74" s="131" t="s">
        <v>36</v>
      </c>
      <c r="D74" s="402">
        <v>25</v>
      </c>
      <c r="E74" s="237"/>
      <c r="F74" s="251"/>
      <c r="G74" s="247"/>
      <c r="H74" s="250"/>
      <c r="I74" s="237"/>
      <c r="J74" s="249"/>
      <c r="K74" s="250"/>
      <c r="L74" s="237"/>
      <c r="M74" s="237"/>
    </row>
    <row r="75" spans="1:13" s="238" customFormat="1" ht="15.95" customHeight="1">
      <c r="A75" s="127">
        <v>67</v>
      </c>
      <c r="B75" s="401" t="s">
        <v>281</v>
      </c>
      <c r="C75" s="131" t="s">
        <v>37</v>
      </c>
      <c r="D75" s="402" t="s">
        <v>579</v>
      </c>
      <c r="E75" s="237"/>
      <c r="F75" s="251"/>
      <c r="G75" s="247"/>
      <c r="H75" s="250"/>
      <c r="I75" s="237"/>
      <c r="J75" s="249"/>
      <c r="K75" s="250"/>
      <c r="L75" s="237"/>
      <c r="M75" s="237"/>
    </row>
    <row r="76" spans="1:13" ht="15.95" customHeight="1">
      <c r="A76" s="412" t="s">
        <v>415</v>
      </c>
      <c r="B76" s="413"/>
      <c r="C76" s="413"/>
      <c r="D76" s="414"/>
      <c r="E76" s="232"/>
      <c r="F76" s="252"/>
      <c r="G76" s="241"/>
      <c r="H76" s="244"/>
      <c r="I76" s="232"/>
      <c r="J76" s="243"/>
      <c r="K76" s="244"/>
      <c r="L76" s="232"/>
      <c r="M76" s="232"/>
    </row>
    <row r="77" spans="1:13" s="238" customFormat="1" ht="15.95" customHeight="1">
      <c r="A77" s="127">
        <v>68</v>
      </c>
      <c r="B77" s="403" t="s">
        <v>382</v>
      </c>
      <c r="C77" s="130" t="s">
        <v>42</v>
      </c>
      <c r="D77" s="130">
        <v>45</v>
      </c>
      <c r="E77" s="237"/>
      <c r="F77" s="251"/>
      <c r="G77" s="247"/>
      <c r="H77" s="250"/>
      <c r="I77" s="237"/>
      <c r="J77" s="249"/>
      <c r="K77" s="250"/>
      <c r="L77" s="237"/>
      <c r="M77" s="237"/>
    </row>
    <row r="78" spans="1:13" s="238" customFormat="1" ht="15.95" customHeight="1">
      <c r="A78" s="127">
        <v>69</v>
      </c>
      <c r="B78" s="401" t="s">
        <v>358</v>
      </c>
      <c r="C78" s="131" t="s">
        <v>41</v>
      </c>
      <c r="D78" s="402">
        <v>260</v>
      </c>
      <c r="E78" s="237"/>
      <c r="F78" s="251"/>
      <c r="G78" s="247"/>
      <c r="H78" s="250"/>
      <c r="I78" s="237"/>
      <c r="J78" s="249"/>
      <c r="K78" s="250"/>
      <c r="L78" s="237"/>
      <c r="M78" s="237"/>
    </row>
    <row r="79" spans="1:13" s="238" customFormat="1" ht="15.95" customHeight="1">
      <c r="A79" s="127">
        <v>70</v>
      </c>
      <c r="B79" s="401" t="s">
        <v>359</v>
      </c>
      <c r="C79" s="131" t="s">
        <v>41</v>
      </c>
      <c r="D79" s="402">
        <v>300</v>
      </c>
      <c r="E79" s="237"/>
      <c r="F79" s="251"/>
      <c r="G79" s="247"/>
      <c r="H79" s="250"/>
      <c r="I79" s="237"/>
      <c r="J79" s="249"/>
      <c r="K79" s="250"/>
      <c r="L79" s="237"/>
      <c r="M79" s="237"/>
    </row>
    <row r="80" spans="1:13" s="238" customFormat="1" ht="15.95" customHeight="1">
      <c r="A80" s="127">
        <v>71</v>
      </c>
      <c r="B80" s="401" t="s">
        <v>378</v>
      </c>
      <c r="C80" s="131" t="s">
        <v>41</v>
      </c>
      <c r="D80" s="402">
        <v>280</v>
      </c>
      <c r="E80" s="237"/>
      <c r="F80" s="251"/>
      <c r="G80" s="247"/>
      <c r="H80" s="250"/>
      <c r="I80" s="237"/>
      <c r="J80" s="249"/>
      <c r="K80" s="250"/>
      <c r="L80" s="237"/>
      <c r="M80" s="237"/>
    </row>
    <row r="81" spans="1:13" s="238" customFormat="1" ht="15.95" customHeight="1">
      <c r="A81" s="127">
        <v>72</v>
      </c>
      <c r="B81" s="401" t="s">
        <v>377</v>
      </c>
      <c r="C81" s="131" t="s">
        <v>41</v>
      </c>
      <c r="D81" s="402">
        <v>300</v>
      </c>
      <c r="E81" s="237"/>
      <c r="F81" s="251"/>
      <c r="G81" s="247"/>
      <c r="H81" s="250"/>
      <c r="I81" s="237"/>
      <c r="J81" s="249"/>
      <c r="K81" s="250"/>
      <c r="L81" s="237"/>
      <c r="M81" s="237"/>
    </row>
    <row r="82" spans="1:13" s="238" customFormat="1" ht="15.95" customHeight="1">
      <c r="A82" s="127">
        <v>73</v>
      </c>
      <c r="B82" s="401" t="s">
        <v>362</v>
      </c>
      <c r="C82" s="131" t="s">
        <v>41</v>
      </c>
      <c r="D82" s="402">
        <v>65</v>
      </c>
      <c r="E82" s="237"/>
      <c r="F82" s="251"/>
      <c r="G82" s="247"/>
      <c r="H82" s="250"/>
      <c r="I82" s="237"/>
      <c r="J82" s="249"/>
      <c r="K82" s="250"/>
      <c r="L82" s="237"/>
      <c r="M82" s="237"/>
    </row>
    <row r="83" spans="1:13" s="238" customFormat="1" ht="15.95" customHeight="1">
      <c r="A83" s="127">
        <v>74</v>
      </c>
      <c r="B83" s="401" t="s">
        <v>360</v>
      </c>
      <c r="C83" s="131" t="s">
        <v>36</v>
      </c>
      <c r="D83" s="402">
        <v>30</v>
      </c>
      <c r="E83" s="237"/>
      <c r="F83" s="251"/>
      <c r="G83" s="247"/>
      <c r="H83" s="250"/>
      <c r="I83" s="237"/>
      <c r="J83" s="249"/>
      <c r="K83" s="250"/>
      <c r="L83" s="237"/>
      <c r="M83" s="237"/>
    </row>
    <row r="84" spans="1:13" s="238" customFormat="1" ht="15.95" customHeight="1">
      <c r="A84" s="127">
        <v>75</v>
      </c>
      <c r="B84" s="401" t="s">
        <v>361</v>
      </c>
      <c r="C84" s="131" t="s">
        <v>36</v>
      </c>
      <c r="D84" s="402">
        <v>60</v>
      </c>
      <c r="E84" s="237"/>
      <c r="F84" s="251"/>
      <c r="G84" s="247"/>
      <c r="H84" s="250"/>
      <c r="I84" s="237"/>
      <c r="J84" s="249"/>
      <c r="K84" s="250"/>
      <c r="L84" s="237"/>
      <c r="M84" s="237"/>
    </row>
    <row r="85" spans="1:13" s="238" customFormat="1" ht="15.95" customHeight="1">
      <c r="A85" s="127">
        <v>76</v>
      </c>
      <c r="B85" s="401" t="s">
        <v>363</v>
      </c>
      <c r="C85" s="127" t="s">
        <v>37</v>
      </c>
      <c r="D85" s="402">
        <v>1000</v>
      </c>
      <c r="E85" s="237"/>
      <c r="F85" s="251"/>
      <c r="G85" s="247"/>
      <c r="H85" s="250"/>
      <c r="I85" s="237"/>
      <c r="J85" s="249"/>
      <c r="K85" s="250"/>
      <c r="L85" s="237"/>
      <c r="M85" s="237"/>
    </row>
    <row r="86" spans="1:13" s="238" customFormat="1" ht="15.95" customHeight="1">
      <c r="A86" s="127">
        <v>77</v>
      </c>
      <c r="B86" s="401" t="s">
        <v>364</v>
      </c>
      <c r="C86" s="132" t="s">
        <v>37</v>
      </c>
      <c r="D86" s="402">
        <v>1400</v>
      </c>
      <c r="E86" s="237"/>
      <c r="F86" s="251"/>
      <c r="G86" s="247"/>
      <c r="H86" s="250"/>
      <c r="I86" s="237"/>
      <c r="J86" s="249"/>
      <c r="K86" s="250"/>
      <c r="L86" s="237"/>
      <c r="M86" s="237"/>
    </row>
    <row r="87" spans="1:13" s="238" customFormat="1" ht="15.95" customHeight="1">
      <c r="A87" s="127">
        <v>78</v>
      </c>
      <c r="B87" s="401" t="s">
        <v>379</v>
      </c>
      <c r="C87" s="127" t="s">
        <v>37</v>
      </c>
      <c r="D87" s="402">
        <v>900</v>
      </c>
      <c r="E87" s="237"/>
      <c r="F87" s="246"/>
      <c r="G87" s="247"/>
      <c r="H87" s="250"/>
      <c r="I87" s="237"/>
      <c r="J87" s="249"/>
      <c r="K87" s="250"/>
      <c r="L87" s="237"/>
      <c r="M87" s="237"/>
    </row>
    <row r="88" spans="1:13" s="238" customFormat="1" ht="15.95" customHeight="1">
      <c r="A88" s="127">
        <v>79</v>
      </c>
      <c r="B88" s="401" t="s">
        <v>380</v>
      </c>
      <c r="C88" s="132" t="s">
        <v>37</v>
      </c>
      <c r="D88" s="402">
        <v>1200</v>
      </c>
      <c r="E88" s="237"/>
      <c r="F88" s="246"/>
      <c r="G88" s="247"/>
      <c r="H88" s="250"/>
      <c r="I88" s="237"/>
      <c r="J88" s="249"/>
      <c r="K88" s="250"/>
      <c r="L88" s="237"/>
      <c r="M88" s="237"/>
    </row>
    <row r="89" spans="1:13" s="238" customFormat="1" ht="15.95" customHeight="1">
      <c r="A89" s="127">
        <v>80</v>
      </c>
      <c r="B89" s="401" t="s">
        <v>282</v>
      </c>
      <c r="C89" s="132" t="s">
        <v>37</v>
      </c>
      <c r="D89" s="402">
        <v>120</v>
      </c>
      <c r="E89" s="237"/>
      <c r="F89" s="246"/>
      <c r="G89" s="247"/>
      <c r="H89" s="250"/>
      <c r="I89" s="237"/>
      <c r="J89" s="249"/>
      <c r="K89" s="250"/>
      <c r="L89" s="237"/>
      <c r="M89" s="237"/>
    </row>
    <row r="90" spans="1:13" s="238" customFormat="1" ht="15.95" customHeight="1">
      <c r="A90" s="127">
        <v>81</v>
      </c>
      <c r="B90" s="401" t="s">
        <v>381</v>
      </c>
      <c r="C90" s="132" t="s">
        <v>37</v>
      </c>
      <c r="D90" s="402">
        <v>250</v>
      </c>
      <c r="E90" s="237"/>
      <c r="F90" s="246"/>
      <c r="G90" s="247"/>
      <c r="H90" s="250"/>
      <c r="I90" s="237"/>
      <c r="J90" s="249"/>
      <c r="K90" s="250"/>
      <c r="L90" s="237"/>
      <c r="M90" s="237"/>
    </row>
    <row r="91" spans="1:13" s="238" customFormat="1" ht="15.95" customHeight="1">
      <c r="A91" s="127">
        <v>82</v>
      </c>
      <c r="B91" s="401" t="s">
        <v>283</v>
      </c>
      <c r="C91" s="132" t="s">
        <v>37</v>
      </c>
      <c r="D91" s="402">
        <v>1000</v>
      </c>
      <c r="E91" s="237"/>
      <c r="F91" s="246"/>
      <c r="G91" s="247"/>
      <c r="H91" s="250"/>
      <c r="I91" s="237"/>
      <c r="J91" s="249"/>
      <c r="K91" s="250"/>
      <c r="L91" s="237"/>
      <c r="M91" s="237"/>
    </row>
    <row r="92" spans="1:13" s="238" customFormat="1" ht="15.95" customHeight="1">
      <c r="A92" s="127">
        <v>83</v>
      </c>
      <c r="B92" s="401" t="s">
        <v>185</v>
      </c>
      <c r="C92" s="131" t="s">
        <v>37</v>
      </c>
      <c r="D92" s="402">
        <v>250</v>
      </c>
      <c r="E92" s="237"/>
      <c r="F92" s="246"/>
      <c r="G92" s="247"/>
      <c r="H92" s="250"/>
      <c r="I92" s="237"/>
      <c r="J92" s="249"/>
      <c r="K92" s="250"/>
      <c r="L92" s="237"/>
      <c r="M92" s="237"/>
    </row>
    <row r="93" spans="1:13" s="238" customFormat="1" ht="15.95" customHeight="1">
      <c r="A93" s="127">
        <v>84</v>
      </c>
      <c r="B93" s="401" t="s">
        <v>335</v>
      </c>
      <c r="C93" s="131" t="s">
        <v>37</v>
      </c>
      <c r="D93" s="402">
        <v>250</v>
      </c>
      <c r="E93" s="237"/>
      <c r="F93" s="246"/>
      <c r="G93" s="247"/>
      <c r="H93" s="250"/>
      <c r="I93" s="237"/>
      <c r="J93" s="249"/>
      <c r="K93" s="250"/>
      <c r="L93" s="237"/>
      <c r="M93" s="237"/>
    </row>
    <row r="94" spans="1:13" ht="15.95" customHeight="1">
      <c r="A94" s="412" t="s">
        <v>416</v>
      </c>
      <c r="B94" s="413"/>
      <c r="C94" s="413"/>
      <c r="D94" s="414"/>
      <c r="E94" s="232"/>
      <c r="F94" s="240"/>
      <c r="G94" s="241"/>
      <c r="H94" s="244"/>
      <c r="I94" s="232"/>
      <c r="J94" s="243"/>
      <c r="K94" s="244"/>
      <c r="L94" s="232"/>
      <c r="M94" s="232"/>
    </row>
    <row r="95" spans="1:13" s="238" customFormat="1" ht="15.95" customHeight="1">
      <c r="A95" s="127">
        <v>85</v>
      </c>
      <c r="B95" s="401" t="s">
        <v>186</v>
      </c>
      <c r="C95" s="131" t="s">
        <v>37</v>
      </c>
      <c r="D95" s="402">
        <v>2800</v>
      </c>
      <c r="E95" s="237"/>
      <c r="F95" s="246"/>
      <c r="G95" s="247"/>
      <c r="H95" s="250"/>
      <c r="I95" s="237"/>
      <c r="J95" s="249"/>
      <c r="K95" s="250"/>
      <c r="L95" s="237"/>
      <c r="M95" s="237"/>
    </row>
    <row r="96" spans="1:13" s="238" customFormat="1" ht="15.95" customHeight="1">
      <c r="A96" s="127">
        <v>86</v>
      </c>
      <c r="B96" s="401" t="s">
        <v>187</v>
      </c>
      <c r="C96" s="131" t="s">
        <v>37</v>
      </c>
      <c r="D96" s="402">
        <v>2800</v>
      </c>
      <c r="E96" s="237"/>
      <c r="F96" s="251"/>
      <c r="G96" s="247"/>
      <c r="H96" s="250"/>
      <c r="I96" s="237"/>
      <c r="J96" s="249"/>
      <c r="K96" s="250"/>
      <c r="L96" s="237"/>
      <c r="M96" s="237"/>
    </row>
    <row r="97" spans="1:13" s="238" customFormat="1" ht="15.95" customHeight="1">
      <c r="A97" s="127">
        <v>87</v>
      </c>
      <c r="B97" s="401" t="s">
        <v>188</v>
      </c>
      <c r="C97" s="131" t="s">
        <v>37</v>
      </c>
      <c r="D97" s="402">
        <v>3500</v>
      </c>
      <c r="E97" s="237"/>
      <c r="F97" s="251"/>
      <c r="G97" s="247"/>
      <c r="H97" s="250"/>
      <c r="I97" s="237"/>
      <c r="J97" s="249"/>
      <c r="K97" s="250"/>
      <c r="L97" s="237"/>
      <c r="M97" s="237"/>
    </row>
    <row r="98" spans="1:13" s="238" customFormat="1" ht="15.95" customHeight="1">
      <c r="A98" s="127">
        <v>88</v>
      </c>
      <c r="B98" s="401" t="s">
        <v>189</v>
      </c>
      <c r="C98" s="131" t="s">
        <v>37</v>
      </c>
      <c r="D98" s="402">
        <v>2800</v>
      </c>
      <c r="E98" s="237"/>
      <c r="F98" s="251"/>
      <c r="G98" s="247"/>
      <c r="H98" s="250"/>
      <c r="I98" s="237"/>
      <c r="J98" s="249"/>
      <c r="K98" s="250"/>
      <c r="L98" s="237"/>
      <c r="M98" s="237"/>
    </row>
    <row r="99" spans="1:13" s="238" customFormat="1" ht="15.95" customHeight="1">
      <c r="A99" s="127">
        <v>89</v>
      </c>
      <c r="B99" s="401" t="s">
        <v>299</v>
      </c>
      <c r="C99" s="131" t="s">
        <v>37</v>
      </c>
      <c r="D99" s="402">
        <v>500</v>
      </c>
      <c r="E99" s="237"/>
      <c r="F99" s="251"/>
      <c r="G99" s="247"/>
      <c r="H99" s="250"/>
      <c r="I99" s="237"/>
      <c r="J99" s="249"/>
      <c r="K99" s="250"/>
      <c r="L99" s="237"/>
      <c r="M99" s="237"/>
    </row>
    <row r="100" spans="1:13" s="238" customFormat="1" ht="15.95" customHeight="1">
      <c r="A100" s="127">
        <v>90</v>
      </c>
      <c r="B100" s="401" t="s">
        <v>284</v>
      </c>
      <c r="C100" s="131" t="s">
        <v>37</v>
      </c>
      <c r="D100" s="402">
        <v>90</v>
      </c>
      <c r="E100" s="237"/>
      <c r="F100" s="251"/>
      <c r="G100" s="247"/>
      <c r="H100" s="250"/>
      <c r="I100" s="237"/>
      <c r="J100" s="249"/>
      <c r="K100" s="250"/>
      <c r="L100" s="237"/>
      <c r="M100" s="237"/>
    </row>
    <row r="101" spans="1:13" s="238" customFormat="1" ht="15.95" customHeight="1">
      <c r="A101" s="127">
        <v>91</v>
      </c>
      <c r="B101" s="401" t="s">
        <v>285</v>
      </c>
      <c r="C101" s="131" t="s">
        <v>37</v>
      </c>
      <c r="D101" s="402">
        <v>120</v>
      </c>
      <c r="E101" s="237"/>
      <c r="F101" s="251"/>
      <c r="G101" s="247"/>
      <c r="H101" s="250"/>
      <c r="I101" s="237"/>
      <c r="J101" s="249"/>
      <c r="K101" s="250"/>
      <c r="L101" s="237"/>
      <c r="M101" s="237"/>
    </row>
    <row r="102" spans="1:13" s="238" customFormat="1" ht="15.95" customHeight="1">
      <c r="A102" s="127">
        <v>92</v>
      </c>
      <c r="B102" s="401" t="s">
        <v>286</v>
      </c>
      <c r="C102" s="131" t="s">
        <v>37</v>
      </c>
      <c r="D102" s="402">
        <v>200</v>
      </c>
      <c r="E102" s="237"/>
      <c r="F102" s="251"/>
      <c r="G102" s="247"/>
      <c r="H102" s="250"/>
      <c r="I102" s="237"/>
      <c r="J102" s="249"/>
      <c r="K102" s="250"/>
      <c r="L102" s="237"/>
      <c r="M102" s="237"/>
    </row>
    <row r="103" spans="1:13" s="238" customFormat="1" ht="15.95" customHeight="1">
      <c r="A103" s="127">
        <v>93</v>
      </c>
      <c r="B103" s="401" t="s">
        <v>336</v>
      </c>
      <c r="C103" s="131" t="s">
        <v>37</v>
      </c>
      <c r="D103" s="402">
        <v>500</v>
      </c>
      <c r="E103" s="237"/>
      <c r="F103" s="251"/>
      <c r="G103" s="247"/>
      <c r="H103" s="250"/>
      <c r="I103" s="237"/>
      <c r="J103" s="249"/>
      <c r="K103" s="250"/>
      <c r="L103" s="237"/>
      <c r="M103" s="237"/>
    </row>
    <row r="104" spans="1:13" s="238" customFormat="1" ht="15.95" customHeight="1">
      <c r="A104" s="127">
        <v>94</v>
      </c>
      <c r="B104" s="401" t="s">
        <v>287</v>
      </c>
      <c r="C104" s="131" t="s">
        <v>37</v>
      </c>
      <c r="D104" s="402">
        <v>800</v>
      </c>
      <c r="E104" s="237"/>
      <c r="F104" s="251"/>
      <c r="G104" s="247"/>
      <c r="H104" s="250"/>
      <c r="I104" s="237"/>
      <c r="J104" s="249"/>
      <c r="K104" s="250"/>
      <c r="L104" s="237"/>
      <c r="M104" s="237"/>
    </row>
    <row r="105" spans="1:13" s="238" customFormat="1" ht="15.95" customHeight="1">
      <c r="A105" s="127">
        <v>95</v>
      </c>
      <c r="B105" s="401" t="s">
        <v>383</v>
      </c>
      <c r="C105" s="131" t="s">
        <v>365</v>
      </c>
      <c r="D105" s="402" t="s">
        <v>580</v>
      </c>
      <c r="E105" s="237"/>
      <c r="F105" s="251"/>
      <c r="G105" s="247"/>
      <c r="H105" s="250"/>
      <c r="I105" s="237"/>
      <c r="J105" s="249"/>
      <c r="K105" s="250"/>
      <c r="L105" s="237"/>
      <c r="M105" s="237"/>
    </row>
    <row r="106" spans="1:13" s="238" customFormat="1" ht="15.95" customHeight="1">
      <c r="A106" s="127">
        <v>96</v>
      </c>
      <c r="B106" s="401" t="s">
        <v>366</v>
      </c>
      <c r="C106" s="131" t="s">
        <v>37</v>
      </c>
      <c r="D106" s="402">
        <v>1400</v>
      </c>
      <c r="E106" s="237"/>
      <c r="F106" s="251"/>
      <c r="G106" s="247"/>
      <c r="H106" s="250"/>
      <c r="I106" s="237"/>
      <c r="J106" s="249"/>
      <c r="K106" s="250"/>
      <c r="L106" s="237"/>
      <c r="M106" s="237"/>
    </row>
    <row r="107" spans="1:13" s="238" customFormat="1" ht="15.95" customHeight="1">
      <c r="A107" s="127">
        <v>97</v>
      </c>
      <c r="B107" s="401" t="s">
        <v>367</v>
      </c>
      <c r="C107" s="131" t="s">
        <v>37</v>
      </c>
      <c r="D107" s="402">
        <v>1400</v>
      </c>
      <c r="E107" s="237"/>
      <c r="F107" s="251"/>
      <c r="G107" s="247"/>
      <c r="H107" s="250"/>
      <c r="I107" s="237"/>
      <c r="J107" s="249"/>
      <c r="K107" s="250"/>
      <c r="L107" s="237"/>
      <c r="M107" s="237"/>
    </row>
    <row r="108" spans="1:13" s="238" customFormat="1" ht="15.95" customHeight="1">
      <c r="A108" s="127">
        <v>98</v>
      </c>
      <c r="B108" s="401" t="s">
        <v>300</v>
      </c>
      <c r="C108" s="131" t="s">
        <v>37</v>
      </c>
      <c r="D108" s="402">
        <v>400</v>
      </c>
      <c r="E108" s="237"/>
      <c r="F108" s="251"/>
      <c r="G108" s="247"/>
      <c r="H108" s="250"/>
      <c r="I108" s="237"/>
      <c r="J108" s="249"/>
      <c r="K108" s="250"/>
      <c r="L108" s="237"/>
      <c r="M108" s="237"/>
    </row>
    <row r="109" spans="1:13" s="238" customFormat="1" ht="15.95" customHeight="1">
      <c r="A109" s="127">
        <v>99</v>
      </c>
      <c r="B109" s="401" t="s">
        <v>301</v>
      </c>
      <c r="C109" s="131" t="s">
        <v>37</v>
      </c>
      <c r="D109" s="402">
        <v>600</v>
      </c>
      <c r="E109" s="237"/>
      <c r="F109" s="251"/>
      <c r="G109" s="247"/>
      <c r="H109" s="250"/>
      <c r="I109" s="237"/>
      <c r="J109" s="249"/>
      <c r="K109" s="250"/>
      <c r="L109" s="237"/>
      <c r="M109" s="237"/>
    </row>
    <row r="110" spans="1:13" ht="15.95" customHeight="1">
      <c r="A110" s="412" t="s">
        <v>417</v>
      </c>
      <c r="B110" s="413"/>
      <c r="C110" s="413"/>
      <c r="D110" s="414"/>
      <c r="E110" s="232"/>
      <c r="F110" s="252"/>
      <c r="G110" s="241"/>
      <c r="H110" s="244"/>
      <c r="I110" s="232"/>
      <c r="J110" s="243"/>
      <c r="K110" s="244"/>
      <c r="L110" s="232"/>
      <c r="M110" s="232"/>
    </row>
    <row r="111" spans="1:13" s="238" customFormat="1" ht="15.95" customHeight="1">
      <c r="A111" s="127">
        <v>100</v>
      </c>
      <c r="B111" s="401" t="s">
        <v>302</v>
      </c>
      <c r="C111" s="131" t="s">
        <v>37</v>
      </c>
      <c r="D111" s="402">
        <v>70</v>
      </c>
      <c r="E111" s="237"/>
      <c r="F111" s="251"/>
      <c r="G111" s="247"/>
      <c r="H111" s="250"/>
      <c r="I111" s="237"/>
      <c r="J111" s="249"/>
      <c r="K111" s="250"/>
      <c r="L111" s="237"/>
      <c r="M111" s="237"/>
    </row>
    <row r="112" spans="1:13" s="238" customFormat="1" ht="15.95" customHeight="1">
      <c r="A112" s="127">
        <v>101</v>
      </c>
      <c r="B112" s="401" t="s">
        <v>303</v>
      </c>
      <c r="C112" s="131" t="s">
        <v>37</v>
      </c>
      <c r="D112" s="402">
        <v>100</v>
      </c>
      <c r="E112" s="237"/>
      <c r="F112" s="251"/>
      <c r="G112" s="247"/>
      <c r="H112" s="250"/>
      <c r="I112" s="237"/>
      <c r="J112" s="249"/>
      <c r="K112" s="250"/>
      <c r="L112" s="237"/>
      <c r="M112" s="237"/>
    </row>
    <row r="113" spans="1:14" s="238" customFormat="1" ht="15.95" customHeight="1">
      <c r="A113" s="127">
        <v>102</v>
      </c>
      <c r="B113" s="401" t="s">
        <v>304</v>
      </c>
      <c r="C113" s="131" t="s">
        <v>37</v>
      </c>
      <c r="D113" s="402">
        <v>120</v>
      </c>
      <c r="E113" s="237"/>
      <c r="F113" s="251"/>
      <c r="G113" s="247"/>
      <c r="H113" s="250"/>
      <c r="I113" s="237"/>
      <c r="J113" s="249"/>
      <c r="K113" s="250"/>
      <c r="L113" s="237"/>
      <c r="M113" s="237"/>
    </row>
    <row r="114" spans="1:14" s="238" customFormat="1" ht="15.95" customHeight="1">
      <c r="A114" s="127">
        <v>103</v>
      </c>
      <c r="B114" s="401" t="s">
        <v>305</v>
      </c>
      <c r="C114" s="131" t="s">
        <v>37</v>
      </c>
      <c r="D114" s="402">
        <v>150</v>
      </c>
      <c r="E114" s="237"/>
      <c r="F114" s="251"/>
      <c r="G114" s="247"/>
      <c r="H114" s="250"/>
      <c r="I114" s="237"/>
      <c r="J114" s="249"/>
      <c r="K114" s="250"/>
      <c r="L114" s="237"/>
      <c r="M114" s="237"/>
    </row>
    <row r="115" spans="1:14" s="238" customFormat="1" ht="15.95" customHeight="1">
      <c r="A115" s="127">
        <v>104</v>
      </c>
      <c r="B115" s="401" t="s">
        <v>306</v>
      </c>
      <c r="C115" s="131" t="s">
        <v>37</v>
      </c>
      <c r="D115" s="402">
        <v>190</v>
      </c>
      <c r="E115" s="237"/>
      <c r="F115" s="251"/>
      <c r="G115" s="247"/>
      <c r="H115" s="250"/>
      <c r="I115" s="237"/>
      <c r="J115" s="249"/>
      <c r="K115" s="250"/>
      <c r="L115" s="237"/>
      <c r="M115" s="237"/>
    </row>
    <row r="116" spans="1:14" s="238" customFormat="1" ht="15.95" customHeight="1">
      <c r="A116" s="127">
        <v>105</v>
      </c>
      <c r="B116" s="401" t="s">
        <v>289</v>
      </c>
      <c r="C116" s="131" t="s">
        <v>37</v>
      </c>
      <c r="D116" s="402">
        <v>220</v>
      </c>
      <c r="E116" s="237"/>
      <c r="F116" s="251"/>
      <c r="G116" s="247"/>
      <c r="H116" s="250"/>
      <c r="I116" s="237"/>
      <c r="J116" s="249"/>
      <c r="K116" s="250"/>
      <c r="L116" s="237"/>
      <c r="M116" s="237"/>
    </row>
    <row r="117" spans="1:14" s="238" customFormat="1" ht="15.95" customHeight="1">
      <c r="A117" s="127">
        <v>106</v>
      </c>
      <c r="B117" s="401" t="s">
        <v>288</v>
      </c>
      <c r="C117" s="131" t="s">
        <v>37</v>
      </c>
      <c r="D117" s="402">
        <v>280</v>
      </c>
      <c r="E117" s="237"/>
      <c r="F117" s="251"/>
      <c r="G117" s="247"/>
      <c r="H117" s="250"/>
      <c r="I117" s="237"/>
      <c r="J117" s="249"/>
      <c r="K117" s="250"/>
      <c r="L117" s="237"/>
      <c r="M117" s="237"/>
    </row>
    <row r="118" spans="1:14" s="238" customFormat="1" ht="15.95" customHeight="1">
      <c r="A118" s="127">
        <v>107</v>
      </c>
      <c r="B118" s="401" t="s">
        <v>290</v>
      </c>
      <c r="C118" s="131" t="s">
        <v>37</v>
      </c>
      <c r="D118" s="402">
        <v>400</v>
      </c>
      <c r="E118" s="237"/>
      <c r="F118" s="251"/>
      <c r="G118" s="247"/>
      <c r="H118" s="250"/>
      <c r="I118" s="237"/>
      <c r="J118" s="249"/>
      <c r="K118" s="250"/>
      <c r="L118" s="237"/>
      <c r="M118" s="237"/>
    </row>
    <row r="119" spans="1:14" s="238" customFormat="1" ht="15.95" customHeight="1">
      <c r="A119" s="127">
        <v>108</v>
      </c>
      <c r="B119" s="401" t="s">
        <v>291</v>
      </c>
      <c r="C119" s="131" t="s">
        <v>37</v>
      </c>
      <c r="D119" s="402">
        <v>700</v>
      </c>
      <c r="E119" s="237"/>
      <c r="F119" s="251"/>
      <c r="G119" s="247"/>
      <c r="H119" s="250"/>
      <c r="I119" s="237"/>
      <c r="J119" s="249"/>
      <c r="K119" s="250"/>
      <c r="L119" s="237"/>
      <c r="M119" s="237"/>
    </row>
    <row r="120" spans="1:14" ht="15.95" customHeight="1">
      <c r="A120" s="415" t="s">
        <v>418</v>
      </c>
      <c r="B120" s="416"/>
      <c r="C120" s="416"/>
      <c r="D120" s="417"/>
      <c r="E120" s="232"/>
      <c r="F120" s="252"/>
      <c r="G120" s="241"/>
      <c r="H120" s="244"/>
      <c r="I120" s="232"/>
      <c r="J120" s="243"/>
      <c r="K120" s="244"/>
      <c r="L120" s="232"/>
      <c r="M120" s="232"/>
    </row>
    <row r="121" spans="1:14" s="238" customFormat="1" ht="15.95" customHeight="1">
      <c r="A121" s="132">
        <v>110</v>
      </c>
      <c r="B121" s="128" t="s">
        <v>190</v>
      </c>
      <c r="C121" s="133" t="s">
        <v>37</v>
      </c>
      <c r="D121" s="402">
        <v>100</v>
      </c>
      <c r="E121" s="237"/>
      <c r="F121" s="251"/>
      <c r="G121" s="247"/>
      <c r="H121" s="250"/>
      <c r="I121" s="237"/>
      <c r="J121" s="249"/>
      <c r="K121" s="250"/>
      <c r="L121" s="237"/>
      <c r="M121" s="237"/>
    </row>
    <row r="122" spans="1:14" s="238" customFormat="1" ht="15.95" customHeight="1">
      <c r="A122" s="132">
        <v>111</v>
      </c>
      <c r="B122" s="128" t="s">
        <v>191</v>
      </c>
      <c r="C122" s="133" t="s">
        <v>37</v>
      </c>
      <c r="D122" s="402">
        <v>150</v>
      </c>
      <c r="E122" s="237"/>
      <c r="F122" s="251"/>
      <c r="G122" s="247"/>
      <c r="H122" s="250"/>
      <c r="I122" s="237"/>
      <c r="J122" s="249"/>
      <c r="K122" s="250"/>
      <c r="L122" s="237"/>
      <c r="M122" s="237"/>
    </row>
    <row r="123" spans="1:14" s="238" customFormat="1" ht="15.95" customHeight="1">
      <c r="A123" s="132">
        <v>112</v>
      </c>
      <c r="B123" s="128" t="s">
        <v>192</v>
      </c>
      <c r="C123" s="133" t="s">
        <v>36</v>
      </c>
      <c r="D123" s="402">
        <v>300</v>
      </c>
      <c r="E123" s="237"/>
      <c r="F123" s="251"/>
      <c r="G123" s="247"/>
      <c r="H123" s="250"/>
      <c r="I123" s="237"/>
      <c r="J123" s="249"/>
      <c r="K123" s="250"/>
      <c r="L123" s="237"/>
      <c r="M123" s="237"/>
    </row>
    <row r="124" spans="1:14" s="238" customFormat="1" ht="15.95" customHeight="1">
      <c r="A124" s="132">
        <v>113</v>
      </c>
      <c r="B124" s="128" t="s">
        <v>193</v>
      </c>
      <c r="C124" s="133" t="s">
        <v>37</v>
      </c>
      <c r="D124" s="402">
        <v>180</v>
      </c>
      <c r="E124" s="237"/>
      <c r="F124" s="251"/>
      <c r="G124" s="247"/>
      <c r="H124" s="250"/>
      <c r="I124" s="237"/>
      <c r="J124" s="249"/>
      <c r="K124" s="250"/>
      <c r="L124" s="237"/>
      <c r="M124" s="237"/>
    </row>
    <row r="125" spans="1:14" s="238" customFormat="1" ht="15.95" customHeight="1">
      <c r="A125" s="132">
        <v>114</v>
      </c>
      <c r="B125" s="128" t="s">
        <v>71</v>
      </c>
      <c r="C125" s="129" t="s">
        <v>37</v>
      </c>
      <c r="D125" s="402">
        <v>500</v>
      </c>
      <c r="E125" s="237"/>
      <c r="F125" s="251"/>
      <c r="G125" s="247"/>
      <c r="H125" s="250"/>
      <c r="I125" s="237"/>
      <c r="J125" s="249"/>
      <c r="K125" s="250"/>
      <c r="L125" s="237"/>
      <c r="M125" s="237"/>
    </row>
    <row r="126" spans="1:14" s="238" customFormat="1" ht="15.95" customHeight="1">
      <c r="A126" s="132">
        <v>115</v>
      </c>
      <c r="B126" s="128" t="s">
        <v>72</v>
      </c>
      <c r="C126" s="129" t="s">
        <v>37</v>
      </c>
      <c r="D126" s="402">
        <v>1000</v>
      </c>
      <c r="E126" s="237"/>
      <c r="F126" s="251"/>
      <c r="G126" s="247"/>
      <c r="H126" s="250"/>
      <c r="I126" s="237"/>
      <c r="J126" s="249"/>
      <c r="K126" s="250"/>
      <c r="L126" s="237"/>
      <c r="M126" s="237"/>
    </row>
    <row r="127" spans="1:14" ht="15.95" customHeight="1">
      <c r="A127" s="253"/>
      <c r="B127" s="254"/>
      <c r="C127" s="255"/>
      <c r="D127" s="256"/>
      <c r="E127" s="232"/>
      <c r="F127" s="252"/>
      <c r="G127" s="241"/>
      <c r="H127" s="244"/>
      <c r="I127" s="232"/>
      <c r="J127" s="243"/>
      <c r="K127" s="244"/>
      <c r="L127" s="232"/>
      <c r="M127" s="232"/>
    </row>
    <row r="128" spans="1:14" s="183" customFormat="1" ht="15.95" customHeight="1">
      <c r="A128" s="171" t="s">
        <v>402</v>
      </c>
      <c r="B128" s="171"/>
      <c r="C128" s="171"/>
      <c r="D128" s="171"/>
      <c r="E128" s="211"/>
      <c r="F128" s="189"/>
      <c r="G128" s="212"/>
      <c r="H128" s="213"/>
      <c r="I128" s="214"/>
      <c r="J128" s="189"/>
      <c r="K128" s="215"/>
      <c r="L128" s="214"/>
      <c r="M128" s="189"/>
      <c r="N128" s="189"/>
    </row>
    <row r="129" spans="1:13" s="183" customFormat="1" ht="15.95" customHeight="1">
      <c r="A129" s="349" t="s">
        <v>435</v>
      </c>
      <c r="B129" s="349"/>
      <c r="C129" s="349"/>
      <c r="D129" s="349"/>
    </row>
    <row r="130" spans="1:13" s="183" customFormat="1" ht="15.75" customHeight="1">
      <c r="A130" s="350" t="s">
        <v>78</v>
      </c>
      <c r="B130" s="350"/>
      <c r="C130" s="350"/>
      <c r="D130" s="350"/>
    </row>
    <row r="131" spans="1:13" s="183" customFormat="1" ht="31.5" customHeight="1">
      <c r="A131" s="351" t="s">
        <v>267</v>
      </c>
      <c r="B131" s="351"/>
      <c r="C131" s="351"/>
      <c r="D131" s="351"/>
      <c r="H131" s="339"/>
      <c r="I131" s="339"/>
      <c r="J131" s="339"/>
      <c r="K131" s="339"/>
    </row>
    <row r="132" spans="1:13" s="183" customFormat="1" ht="15.95" customHeight="1">
      <c r="A132" s="348" t="s">
        <v>593</v>
      </c>
      <c r="B132" s="348"/>
      <c r="C132" s="348"/>
      <c r="D132" s="348"/>
      <c r="H132" s="339"/>
      <c r="I132" s="339"/>
      <c r="J132" s="339"/>
      <c r="K132" s="339"/>
    </row>
    <row r="133" spans="1:13" s="183" customFormat="1" ht="15.95" customHeight="1">
      <c r="A133" s="172" t="s">
        <v>30</v>
      </c>
      <c r="B133" s="173"/>
      <c r="C133" s="173"/>
      <c r="D133" s="174"/>
      <c r="H133" s="340"/>
      <c r="I133" s="340"/>
      <c r="J133" s="340"/>
      <c r="K133" s="340"/>
    </row>
    <row r="134" spans="1:13" s="183" customFormat="1" ht="15.95" customHeight="1">
      <c r="A134" s="172" t="s">
        <v>31</v>
      </c>
      <c r="B134" s="173"/>
      <c r="C134" s="173"/>
      <c r="D134" s="175"/>
      <c r="H134" s="340"/>
      <c r="I134" s="340"/>
      <c r="J134" s="340"/>
      <c r="K134" s="340"/>
    </row>
    <row r="135" spans="1:13" s="183" customFormat="1" ht="15.95" customHeight="1">
      <c r="A135" s="172" t="s">
        <v>32</v>
      </c>
      <c r="B135" s="173"/>
      <c r="C135" s="173"/>
      <c r="D135" s="174"/>
      <c r="H135" s="340"/>
      <c r="I135" s="340"/>
      <c r="J135" s="340"/>
      <c r="K135" s="340"/>
    </row>
    <row r="136" spans="1:13" s="183" customFormat="1" ht="15.95" customHeight="1">
      <c r="A136" s="172" t="s">
        <v>33</v>
      </c>
      <c r="B136" s="173"/>
      <c r="C136" s="173"/>
      <c r="D136" s="174"/>
      <c r="H136" s="340"/>
      <c r="I136" s="340"/>
      <c r="J136" s="340"/>
      <c r="K136" s="340"/>
    </row>
    <row r="137" spans="1:13" s="183" customFormat="1" ht="15.95" customHeight="1">
      <c r="A137" s="352" t="s">
        <v>268</v>
      </c>
      <c r="B137" s="352"/>
      <c r="C137" s="352"/>
      <c r="D137" s="352"/>
      <c r="G137" s="341"/>
      <c r="H137" s="341"/>
      <c r="I137" s="341"/>
      <c r="J137" s="341"/>
    </row>
    <row r="138" spans="1:13" ht="15.95" customHeight="1">
      <c r="A138" s="257"/>
      <c r="B138" s="258"/>
      <c r="C138" s="259"/>
      <c r="D138" s="260"/>
      <c r="E138" s="232"/>
      <c r="F138" s="252"/>
      <c r="G138" s="241"/>
      <c r="H138" s="244"/>
      <c r="I138" s="232"/>
      <c r="J138" s="243"/>
      <c r="K138" s="244"/>
      <c r="L138" s="232"/>
      <c r="M138" s="232"/>
    </row>
    <row r="139" spans="1:13" ht="15.95" customHeight="1">
      <c r="A139" s="358" t="s">
        <v>419</v>
      </c>
      <c r="B139" s="358"/>
      <c r="C139" s="358"/>
      <c r="D139" s="358"/>
      <c r="E139" s="232"/>
      <c r="F139" s="252"/>
      <c r="G139" s="241"/>
      <c r="H139" s="244"/>
      <c r="I139" s="232"/>
      <c r="J139" s="243"/>
      <c r="K139" s="244"/>
      <c r="L139" s="232"/>
      <c r="M139" s="232"/>
    </row>
    <row r="140" spans="1:13" s="238" customFormat="1" ht="15.95" customHeight="1">
      <c r="A140" s="356" t="s">
        <v>313</v>
      </c>
      <c r="B140" s="356"/>
      <c r="C140" s="356"/>
      <c r="D140" s="356"/>
      <c r="E140" s="237"/>
      <c r="F140" s="251"/>
      <c r="G140" s="247"/>
      <c r="H140" s="250"/>
      <c r="I140" s="237"/>
      <c r="J140" s="249"/>
      <c r="K140" s="250"/>
      <c r="L140" s="237"/>
      <c r="M140" s="237"/>
    </row>
    <row r="141" spans="1:13" s="238" customFormat="1" ht="15.95" customHeight="1">
      <c r="A141" s="356" t="s">
        <v>314</v>
      </c>
      <c r="B141" s="356"/>
      <c r="C141" s="356"/>
      <c r="D141" s="356"/>
      <c r="E141" s="237"/>
      <c r="F141" s="251"/>
      <c r="G141" s="247"/>
      <c r="H141" s="250"/>
      <c r="I141" s="237"/>
      <c r="J141" s="249"/>
      <c r="K141" s="250"/>
      <c r="L141" s="237"/>
      <c r="M141" s="237"/>
    </row>
    <row r="142" spans="1:13" s="238" customFormat="1" ht="15.95" customHeight="1">
      <c r="A142" s="356" t="s">
        <v>315</v>
      </c>
      <c r="B142" s="356"/>
      <c r="C142" s="356"/>
      <c r="D142" s="356"/>
      <c r="E142" s="237"/>
      <c r="F142" s="251"/>
      <c r="G142" s="247"/>
      <c r="H142" s="250"/>
      <c r="I142" s="237"/>
      <c r="J142" s="249"/>
      <c r="K142" s="250"/>
      <c r="L142" s="237"/>
      <c r="M142" s="237"/>
    </row>
    <row r="143" spans="1:13" s="238" customFormat="1" ht="15.95" customHeight="1">
      <c r="A143" s="356" t="s">
        <v>316</v>
      </c>
      <c r="B143" s="356"/>
      <c r="C143" s="356"/>
      <c r="D143" s="357"/>
      <c r="E143" s="237"/>
      <c r="F143" s="251"/>
      <c r="G143" s="247"/>
      <c r="H143" s="250"/>
      <c r="I143" s="237"/>
      <c r="J143" s="249"/>
      <c r="K143" s="250"/>
      <c r="L143" s="237"/>
      <c r="M143" s="237"/>
    </row>
    <row r="144" spans="1:13" s="238" customFormat="1" ht="15.95" customHeight="1">
      <c r="A144" s="356" t="s">
        <v>317</v>
      </c>
      <c r="B144" s="356"/>
      <c r="C144" s="356"/>
      <c r="D144" s="357"/>
      <c r="E144" s="237"/>
      <c r="F144" s="251"/>
      <c r="G144" s="247"/>
      <c r="H144" s="250"/>
      <c r="I144" s="237"/>
      <c r="J144" s="249"/>
      <c r="K144" s="250"/>
      <c r="L144" s="237"/>
      <c r="M144" s="237"/>
    </row>
    <row r="145" spans="1:13" s="238" customFormat="1" ht="15.95" customHeight="1">
      <c r="A145" s="356" t="s">
        <v>318</v>
      </c>
      <c r="B145" s="356"/>
      <c r="C145" s="356"/>
      <c r="D145" s="356"/>
      <c r="E145" s="237"/>
      <c r="F145" s="251"/>
      <c r="G145" s="247"/>
      <c r="H145" s="250"/>
      <c r="I145" s="237"/>
      <c r="J145" s="249"/>
      <c r="K145" s="250"/>
      <c r="L145" s="237"/>
      <c r="M145" s="237"/>
    </row>
    <row r="146" spans="1:13" ht="15.95" customHeight="1">
      <c r="A146" s="359"/>
      <c r="B146" s="360"/>
      <c r="C146" s="268"/>
      <c r="D146" s="268"/>
      <c r="E146" s="232"/>
      <c r="F146" s="252"/>
      <c r="G146" s="241"/>
      <c r="H146" s="244"/>
      <c r="I146" s="232"/>
      <c r="J146" s="243"/>
      <c r="K146" s="244"/>
      <c r="L146" s="232"/>
      <c r="M146" s="232"/>
    </row>
    <row r="147" spans="1:13" ht="30" customHeight="1">
      <c r="A147" s="362" t="s">
        <v>421</v>
      </c>
      <c r="B147" s="362"/>
      <c r="C147" s="362"/>
      <c r="D147" s="362"/>
      <c r="E147" s="232"/>
      <c r="F147" s="252"/>
      <c r="G147" s="241"/>
      <c r="H147" s="244"/>
      <c r="I147" s="232"/>
      <c r="J147" s="261"/>
      <c r="K147" s="244"/>
      <c r="L147" s="232"/>
      <c r="M147" s="232"/>
    </row>
    <row r="148" spans="1:13" s="285" customFormat="1" ht="27" customHeight="1">
      <c r="A148" s="361" t="s">
        <v>342</v>
      </c>
      <c r="B148" s="361"/>
      <c r="C148" s="361"/>
      <c r="D148" s="361"/>
      <c r="E148" s="282"/>
      <c r="F148" s="281"/>
      <c r="G148" s="283"/>
      <c r="H148" s="284"/>
      <c r="I148" s="282"/>
      <c r="J148" s="284"/>
      <c r="K148" s="284"/>
      <c r="L148" s="282"/>
      <c r="M148" s="282"/>
    </row>
    <row r="149" spans="1:13" s="280" customFormat="1" ht="15.95" customHeight="1">
      <c r="A149" s="361"/>
      <c r="B149" s="361"/>
      <c r="C149" s="361"/>
      <c r="D149" s="361"/>
      <c r="E149" s="278"/>
      <c r="F149" s="279"/>
      <c r="G149" s="242"/>
      <c r="H149" s="244"/>
      <c r="I149" s="278"/>
      <c r="J149" s="244"/>
      <c r="K149" s="244"/>
      <c r="L149" s="278"/>
      <c r="M149" s="278"/>
    </row>
    <row r="150" spans="1:13" s="238" customFormat="1" ht="15.95" customHeight="1">
      <c r="A150" s="148" t="s">
        <v>420</v>
      </c>
      <c r="B150" s="149"/>
      <c r="C150" s="148"/>
      <c r="D150" s="148"/>
    </row>
    <row r="151" spans="1:13" s="238" customFormat="1" ht="15.95" customHeight="1">
      <c r="A151" s="363" t="s">
        <v>261</v>
      </c>
      <c r="B151" s="363"/>
      <c r="C151" s="364"/>
      <c r="D151" s="365"/>
    </row>
    <row r="152" spans="1:13" s="238" customFormat="1" ht="15.95" customHeight="1">
      <c r="A152" s="269" t="s">
        <v>262</v>
      </c>
      <c r="B152" s="270"/>
      <c r="C152" s="270"/>
      <c r="D152" s="269"/>
    </row>
    <row r="153" spans="1:13" s="238" customFormat="1" ht="15.95" customHeight="1">
      <c r="A153" s="269" t="s">
        <v>269</v>
      </c>
      <c r="B153" s="270"/>
      <c r="C153" s="270"/>
      <c r="D153" s="269"/>
    </row>
    <row r="154" spans="1:13" s="238" customFormat="1" ht="15.95" customHeight="1">
      <c r="A154" s="269" t="s">
        <v>264</v>
      </c>
      <c r="B154" s="270"/>
      <c r="C154" s="270"/>
      <c r="D154" s="269"/>
    </row>
    <row r="155" spans="1:13" s="238" customFormat="1" ht="15.95" customHeight="1">
      <c r="A155" s="269" t="s">
        <v>594</v>
      </c>
      <c r="B155" s="270"/>
      <c r="C155" s="270"/>
      <c r="D155" s="269"/>
    </row>
    <row r="156" spans="1:13" s="238" customFormat="1" ht="15.95" customHeight="1">
      <c r="A156" s="269" t="s">
        <v>270</v>
      </c>
      <c r="B156" s="270"/>
      <c r="C156" s="270"/>
      <c r="D156" s="269"/>
    </row>
    <row r="157" spans="1:13" s="238" customFormat="1" ht="15.95" customHeight="1">
      <c r="A157" s="269" t="s">
        <v>271</v>
      </c>
      <c r="B157" s="270"/>
      <c r="C157" s="270"/>
      <c r="D157" s="269"/>
    </row>
    <row r="158" spans="1:13" s="238" customFormat="1" ht="15.95" customHeight="1">
      <c r="A158" s="269" t="s">
        <v>265</v>
      </c>
      <c r="B158" s="270"/>
      <c r="C158" s="270"/>
      <c r="D158" s="269"/>
    </row>
    <row r="159" spans="1:13" s="238" customFormat="1" ht="15.95" customHeight="1">
      <c r="A159" s="269" t="s">
        <v>266</v>
      </c>
      <c r="B159" s="269"/>
      <c r="C159" s="270"/>
      <c r="D159" s="269"/>
    </row>
    <row r="160" spans="1:13" s="280" customFormat="1" ht="30" customHeight="1">
      <c r="A160" s="361" t="s">
        <v>194</v>
      </c>
      <c r="B160" s="361"/>
      <c r="C160" s="361"/>
      <c r="D160" s="361"/>
      <c r="E160" s="278"/>
      <c r="F160" s="279"/>
      <c r="G160" s="242"/>
      <c r="H160" s="244"/>
      <c r="I160" s="278"/>
      <c r="J160" s="244"/>
      <c r="K160" s="244"/>
      <c r="L160" s="278"/>
      <c r="M160" s="278"/>
    </row>
    <row r="161" spans="1:13" ht="15.95" customHeight="1">
      <c r="A161" s="354"/>
      <c r="B161" s="354"/>
      <c r="C161" s="354"/>
      <c r="D161" s="354"/>
      <c r="E161" s="232"/>
      <c r="F161" s="252"/>
      <c r="G161" s="241"/>
      <c r="H161" s="244"/>
      <c r="I161" s="232"/>
      <c r="J161" s="243"/>
      <c r="K161" s="244"/>
      <c r="L161" s="232"/>
      <c r="M161" s="232"/>
    </row>
    <row r="162" spans="1:13" ht="15.95" customHeight="1">
      <c r="A162" s="355" t="s">
        <v>431</v>
      </c>
      <c r="B162" s="355"/>
      <c r="C162" s="355"/>
      <c r="D162" s="355"/>
      <c r="E162" s="232"/>
      <c r="F162" s="252"/>
      <c r="G162" s="241"/>
      <c r="H162" s="244"/>
      <c r="I162" s="232"/>
      <c r="J162" s="243"/>
      <c r="K162" s="244"/>
      <c r="L162" s="232"/>
      <c r="M162" s="232"/>
    </row>
    <row r="163" spans="1:13" ht="15.75">
      <c r="A163" s="271"/>
      <c r="B163" s="272"/>
      <c r="C163" s="273"/>
      <c r="D163" s="274"/>
      <c r="F163" s="252"/>
    </row>
    <row r="164" spans="1:13" ht="15.75">
      <c r="A164" s="275"/>
      <c r="B164" s="276"/>
      <c r="C164" s="275"/>
      <c r="D164" s="277"/>
      <c r="F164" s="252"/>
    </row>
    <row r="165" spans="1:13" ht="15.75">
      <c r="F165" s="252"/>
    </row>
    <row r="166" spans="1:13" ht="15.75">
      <c r="F166" s="252"/>
    </row>
  </sheetData>
  <sheetProtection algorithmName="SHA-512" hashValue="2mg0RNEYj/RYJ2/H5qGICorTwqiA+wJWWbV+lvbG+zX1E2J35vEQjt1haTgYSoaB/A+sjT1ggSp8ydrCCH49zw==" saltValue="2Rj/xEYMmHMSqZffkEvT7w==" spinCount="100000" sheet="1" formatCells="0" formatColumns="0" formatRows="0" insertColumns="0" insertRows="0" insertHyperlinks="0" deleteColumns="0" deleteRows="0"/>
  <mergeCells count="35">
    <mergeCell ref="H131:K132"/>
    <mergeCell ref="A132:D132"/>
    <mergeCell ref="A160:D160"/>
    <mergeCell ref="H133:K133"/>
    <mergeCell ref="H134:K136"/>
    <mergeCell ref="A137:D137"/>
    <mergeCell ref="G137:J137"/>
    <mergeCell ref="A147:D147"/>
    <mergeCell ref="A148:D148"/>
    <mergeCell ref="A149:D149"/>
    <mergeCell ref="A151:B151"/>
    <mergeCell ref="C151:D151"/>
    <mergeCell ref="B58:D58"/>
    <mergeCell ref="A76:D76"/>
    <mergeCell ref="A1:D1"/>
    <mergeCell ref="A4:D4"/>
    <mergeCell ref="A47:D47"/>
    <mergeCell ref="B48:D48"/>
    <mergeCell ref="B54:D54"/>
    <mergeCell ref="A161:D161"/>
    <mergeCell ref="A162:D162"/>
    <mergeCell ref="A94:D94"/>
    <mergeCell ref="A143:D143"/>
    <mergeCell ref="A144:D144"/>
    <mergeCell ref="A145:D145"/>
    <mergeCell ref="A110:D110"/>
    <mergeCell ref="A120:D120"/>
    <mergeCell ref="A139:D139"/>
    <mergeCell ref="A140:D140"/>
    <mergeCell ref="A141:D141"/>
    <mergeCell ref="A142:D142"/>
    <mergeCell ref="A146:B146"/>
    <mergeCell ref="A129:D129"/>
    <mergeCell ref="A130:D130"/>
    <mergeCell ref="A131:D131"/>
  </mergeCells>
  <phoneticPr fontId="3" type="noConversion"/>
  <pageMargins left="0.59055118110236227" right="0.39370078740157483" top="0.19685039370078741" bottom="0.19685039370078741" header="0.43307086614173229" footer="0.51181102362204722"/>
  <pageSetup paperSize="9" scale="86" fitToHeight="0" orientation="portrait" r:id="rId1"/>
  <headerFooter alignWithMargins="0"/>
  <rowBreaks count="2" manualBreakCount="2">
    <brk id="54" max="3" man="1"/>
    <brk id="11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O100"/>
  <sheetViews>
    <sheetView showGridLines="0" view="pageBreakPreview" zoomScale="125" zoomScaleNormal="125" zoomScaleSheetLayoutView="125" workbookViewId="0">
      <pane ySplit="3" topLeftCell="A4" activePane="bottomLeft" state="frozen"/>
      <selection pane="bottomLeft" sqref="A1:D1"/>
    </sheetView>
  </sheetViews>
  <sheetFormatPr defaultColWidth="9.140625" defaultRowHeight="12.75" customHeight="1"/>
  <cols>
    <col min="1" max="1" width="4.85546875" style="2" customWidth="1"/>
    <col min="2" max="2" width="85.85546875" style="2" customWidth="1"/>
    <col min="3" max="3" width="7.28515625" style="2" customWidth="1"/>
    <col min="4" max="4" width="11.85546875" style="2" customWidth="1"/>
    <col min="5" max="5" width="12.42578125" style="2" customWidth="1"/>
    <col min="6" max="16384" width="9.140625" style="2"/>
  </cols>
  <sheetData>
    <row r="1" spans="1:8" s="1" customFormat="1" ht="75" customHeight="1" thickBot="1">
      <c r="A1" s="324"/>
      <c r="B1" s="324"/>
      <c r="C1" s="324"/>
      <c r="D1" s="324"/>
      <c r="E1" s="58"/>
      <c r="F1" s="16"/>
      <c r="G1" s="16"/>
      <c r="H1" s="16"/>
    </row>
    <row r="2" spans="1:8" s="4" customFormat="1" ht="39.950000000000003" customHeight="1">
      <c r="A2" s="71"/>
      <c r="B2" s="70" t="s">
        <v>422</v>
      </c>
      <c r="C2" s="72"/>
      <c r="D2" s="72"/>
    </row>
    <row r="3" spans="1:8" s="97" customFormat="1" ht="39.950000000000003" customHeight="1">
      <c r="A3" s="107" t="s">
        <v>437</v>
      </c>
      <c r="B3" s="126" t="s">
        <v>45</v>
      </c>
      <c r="C3" s="286" t="s">
        <v>584</v>
      </c>
      <c r="D3" s="287" t="s">
        <v>549</v>
      </c>
    </row>
    <row r="4" spans="1:8" s="97" customFormat="1" ht="15.95" customHeight="1">
      <c r="A4" s="127">
        <v>1</v>
      </c>
      <c r="B4" s="113" t="s">
        <v>206</v>
      </c>
      <c r="C4" s="130" t="s">
        <v>37</v>
      </c>
      <c r="D4" s="134" t="s">
        <v>384</v>
      </c>
    </row>
    <row r="5" spans="1:8" s="97" customFormat="1" ht="15.95" customHeight="1">
      <c r="A5" s="127">
        <v>2</v>
      </c>
      <c r="B5" s="113" t="s">
        <v>346</v>
      </c>
      <c r="C5" s="130" t="s">
        <v>37</v>
      </c>
      <c r="D5" s="134" t="s">
        <v>429</v>
      </c>
    </row>
    <row r="6" spans="1:8" s="97" customFormat="1" ht="15.95" customHeight="1">
      <c r="A6" s="127">
        <v>3</v>
      </c>
      <c r="B6" s="113" t="s">
        <v>207</v>
      </c>
      <c r="C6" s="130" t="s">
        <v>37</v>
      </c>
      <c r="D6" s="134">
        <v>500</v>
      </c>
    </row>
    <row r="7" spans="1:8" s="97" customFormat="1" ht="15.95" customHeight="1">
      <c r="A7" s="127">
        <v>4</v>
      </c>
      <c r="B7" s="113" t="s">
        <v>208</v>
      </c>
      <c r="C7" s="130" t="s">
        <v>37</v>
      </c>
      <c r="D7" s="134">
        <v>350</v>
      </c>
    </row>
    <row r="8" spans="1:8" s="97" customFormat="1" ht="15.95" customHeight="1">
      <c r="A8" s="127">
        <v>5</v>
      </c>
      <c r="B8" s="113" t="s">
        <v>209</v>
      </c>
      <c r="C8" s="130" t="s">
        <v>37</v>
      </c>
      <c r="D8" s="134">
        <v>450</v>
      </c>
    </row>
    <row r="9" spans="1:8" s="97" customFormat="1" ht="15.95" customHeight="1">
      <c r="A9" s="127">
        <v>6</v>
      </c>
      <c r="B9" s="113" t="s">
        <v>210</v>
      </c>
      <c r="C9" s="130" t="s">
        <v>37</v>
      </c>
      <c r="D9" s="134">
        <v>800</v>
      </c>
    </row>
    <row r="10" spans="1:8" s="97" customFormat="1" ht="15.95" customHeight="1">
      <c r="A10" s="127">
        <v>7</v>
      </c>
      <c r="B10" s="113" t="s">
        <v>211</v>
      </c>
      <c r="C10" s="130" t="s">
        <v>37</v>
      </c>
      <c r="D10" s="134">
        <v>1500</v>
      </c>
    </row>
    <row r="11" spans="1:8" s="97" customFormat="1" ht="15.95" customHeight="1">
      <c r="A11" s="127">
        <v>8</v>
      </c>
      <c r="B11" s="113" t="s">
        <v>212</v>
      </c>
      <c r="C11" s="130" t="s">
        <v>37</v>
      </c>
      <c r="D11" s="134">
        <v>2000</v>
      </c>
    </row>
    <row r="12" spans="1:8" s="97" customFormat="1" ht="15.95" customHeight="1">
      <c r="A12" s="127">
        <v>9</v>
      </c>
      <c r="B12" s="113" t="s">
        <v>213</v>
      </c>
      <c r="C12" s="130" t="s">
        <v>37</v>
      </c>
      <c r="D12" s="134">
        <v>2500</v>
      </c>
    </row>
    <row r="13" spans="1:8" s="97" customFormat="1" ht="15.95" customHeight="1">
      <c r="A13" s="127">
        <v>10</v>
      </c>
      <c r="B13" s="113" t="s">
        <v>214</v>
      </c>
      <c r="C13" s="130" t="s">
        <v>37</v>
      </c>
      <c r="D13" s="134">
        <v>3000</v>
      </c>
    </row>
    <row r="14" spans="1:8" s="97" customFormat="1" ht="15.95" customHeight="1">
      <c r="A14" s="127">
        <v>11</v>
      </c>
      <c r="B14" s="113" t="s">
        <v>34</v>
      </c>
      <c r="C14" s="130" t="s">
        <v>37</v>
      </c>
      <c r="D14" s="134">
        <v>1200</v>
      </c>
    </row>
    <row r="15" spans="1:8" s="97" customFormat="1" ht="15.95" customHeight="1">
      <c r="A15" s="127">
        <v>12</v>
      </c>
      <c r="B15" s="113" t="s">
        <v>35</v>
      </c>
      <c r="C15" s="130" t="s">
        <v>37</v>
      </c>
      <c r="D15" s="134">
        <v>1600</v>
      </c>
    </row>
    <row r="16" spans="1:8" s="97" customFormat="1" ht="15.95" customHeight="1">
      <c r="A16" s="127">
        <v>13</v>
      </c>
      <c r="B16" s="135" t="s">
        <v>119</v>
      </c>
      <c r="C16" s="131" t="s">
        <v>43</v>
      </c>
      <c r="D16" s="127">
        <v>650</v>
      </c>
    </row>
    <row r="17" spans="1:4" s="97" customFormat="1" ht="15.95" customHeight="1">
      <c r="A17" s="127">
        <v>14</v>
      </c>
      <c r="B17" s="135" t="s">
        <v>120</v>
      </c>
      <c r="C17" s="131" t="s">
        <v>43</v>
      </c>
      <c r="D17" s="127">
        <v>650</v>
      </c>
    </row>
    <row r="18" spans="1:4" s="97" customFormat="1" ht="15.95" customHeight="1">
      <c r="A18" s="127">
        <v>15</v>
      </c>
      <c r="B18" s="135" t="s">
        <v>121</v>
      </c>
      <c r="C18" s="131" t="s">
        <v>43</v>
      </c>
      <c r="D18" s="127">
        <v>650</v>
      </c>
    </row>
    <row r="19" spans="1:4" s="97" customFormat="1" ht="15.95" customHeight="1">
      <c r="A19" s="127">
        <v>16</v>
      </c>
      <c r="B19" s="128" t="s">
        <v>595</v>
      </c>
      <c r="C19" s="130" t="s">
        <v>37</v>
      </c>
      <c r="D19" s="129">
        <v>700</v>
      </c>
    </row>
    <row r="20" spans="1:4" s="97" customFormat="1" ht="15.95" customHeight="1">
      <c r="A20" s="127">
        <v>17</v>
      </c>
      <c r="B20" s="135" t="s">
        <v>122</v>
      </c>
      <c r="C20" s="131" t="s">
        <v>37</v>
      </c>
      <c r="D20" s="127">
        <v>600</v>
      </c>
    </row>
    <row r="21" spans="1:4" s="97" customFormat="1" ht="15.95" customHeight="1">
      <c r="A21" s="127">
        <v>18</v>
      </c>
      <c r="B21" s="113" t="s">
        <v>123</v>
      </c>
      <c r="C21" s="130" t="s">
        <v>37</v>
      </c>
      <c r="D21" s="129">
        <v>700</v>
      </c>
    </row>
    <row r="22" spans="1:4" s="97" customFormat="1" ht="15.95" customHeight="1">
      <c r="A22" s="127">
        <v>19</v>
      </c>
      <c r="B22" s="113" t="s">
        <v>40</v>
      </c>
      <c r="C22" s="130" t="s">
        <v>37</v>
      </c>
      <c r="D22" s="129">
        <v>700</v>
      </c>
    </row>
    <row r="23" spans="1:4" s="97" customFormat="1" ht="15.95" customHeight="1">
      <c r="A23" s="127">
        <v>20</v>
      </c>
      <c r="B23" s="136" t="s">
        <v>124</v>
      </c>
      <c r="C23" s="133" t="s">
        <v>37</v>
      </c>
      <c r="D23" s="132">
        <v>850</v>
      </c>
    </row>
    <row r="24" spans="1:4" s="97" customFormat="1" ht="15.95" customHeight="1">
      <c r="A24" s="127">
        <v>21</v>
      </c>
      <c r="B24" s="136" t="s">
        <v>125</v>
      </c>
      <c r="C24" s="133" t="s">
        <v>37</v>
      </c>
      <c r="D24" s="132">
        <v>800</v>
      </c>
    </row>
    <row r="25" spans="1:4" s="97" customFormat="1" ht="15.95" customHeight="1">
      <c r="A25" s="127">
        <v>22</v>
      </c>
      <c r="B25" s="137" t="s">
        <v>126</v>
      </c>
      <c r="C25" s="133" t="s">
        <v>37</v>
      </c>
      <c r="D25" s="132">
        <v>900</v>
      </c>
    </row>
    <row r="26" spans="1:4" s="97" customFormat="1" ht="15.95" customHeight="1">
      <c r="A26" s="127">
        <v>23</v>
      </c>
      <c r="B26" s="138" t="s">
        <v>127</v>
      </c>
      <c r="C26" s="133" t="s">
        <v>37</v>
      </c>
      <c r="D26" s="132">
        <v>800</v>
      </c>
    </row>
    <row r="27" spans="1:4" s="97" customFormat="1" ht="15.95" customHeight="1">
      <c r="A27" s="127">
        <v>24</v>
      </c>
      <c r="B27" s="138" t="s">
        <v>128</v>
      </c>
      <c r="C27" s="133" t="s">
        <v>37</v>
      </c>
      <c r="D27" s="132">
        <v>600</v>
      </c>
    </row>
    <row r="28" spans="1:4" s="97" customFormat="1" ht="15.95" customHeight="1">
      <c r="A28" s="127">
        <v>25</v>
      </c>
      <c r="B28" s="138" t="s">
        <v>129</v>
      </c>
      <c r="C28" s="133" t="s">
        <v>37</v>
      </c>
      <c r="D28" s="132">
        <v>1000</v>
      </c>
    </row>
    <row r="29" spans="1:4" s="97" customFormat="1" ht="15.95" customHeight="1">
      <c r="A29" s="127">
        <v>26</v>
      </c>
      <c r="B29" s="138" t="s">
        <v>130</v>
      </c>
      <c r="C29" s="133" t="s">
        <v>37</v>
      </c>
      <c r="D29" s="132">
        <v>1500</v>
      </c>
    </row>
    <row r="30" spans="1:4" s="97" customFormat="1" ht="15.95" customHeight="1">
      <c r="A30" s="127">
        <v>27</v>
      </c>
      <c r="B30" s="138" t="s">
        <v>131</v>
      </c>
      <c r="C30" s="133" t="s">
        <v>37</v>
      </c>
      <c r="D30" s="132">
        <v>600</v>
      </c>
    </row>
    <row r="31" spans="1:4" s="97" customFormat="1" ht="15.95" customHeight="1">
      <c r="A31" s="127">
        <v>28</v>
      </c>
      <c r="B31" s="138" t="s">
        <v>132</v>
      </c>
      <c r="C31" s="133" t="s">
        <v>37</v>
      </c>
      <c r="D31" s="132">
        <v>800</v>
      </c>
    </row>
    <row r="32" spans="1:4" s="97" customFormat="1" ht="15.95" customHeight="1">
      <c r="A32" s="127">
        <v>29</v>
      </c>
      <c r="B32" s="138" t="s">
        <v>133</v>
      </c>
      <c r="C32" s="133" t="s">
        <v>37</v>
      </c>
      <c r="D32" s="132">
        <v>200</v>
      </c>
    </row>
    <row r="33" spans="1:4" s="97" customFormat="1" ht="15.95" customHeight="1">
      <c r="A33" s="127">
        <v>30</v>
      </c>
      <c r="B33" s="138" t="s">
        <v>134</v>
      </c>
      <c r="C33" s="133" t="s">
        <v>37</v>
      </c>
      <c r="D33" s="132">
        <v>300</v>
      </c>
    </row>
    <row r="34" spans="1:4" s="97" customFormat="1" ht="15.95" customHeight="1">
      <c r="A34" s="127">
        <v>31</v>
      </c>
      <c r="B34" s="138" t="s">
        <v>135</v>
      </c>
      <c r="C34" s="133" t="s">
        <v>37</v>
      </c>
      <c r="D34" s="132">
        <v>700</v>
      </c>
    </row>
    <row r="35" spans="1:4" s="97" customFormat="1" ht="15.95" customHeight="1">
      <c r="A35" s="127">
        <v>32</v>
      </c>
      <c r="B35" s="138" t="s">
        <v>136</v>
      </c>
      <c r="C35" s="133" t="s">
        <v>37</v>
      </c>
      <c r="D35" s="132">
        <v>750</v>
      </c>
    </row>
    <row r="36" spans="1:4" s="97" customFormat="1" ht="15.95" customHeight="1">
      <c r="A36" s="127">
        <v>33</v>
      </c>
      <c r="B36" s="139" t="s">
        <v>215</v>
      </c>
      <c r="C36" s="133" t="s">
        <v>37</v>
      </c>
      <c r="D36" s="132">
        <v>200</v>
      </c>
    </row>
    <row r="37" spans="1:4" s="97" customFormat="1" ht="15.95" customHeight="1">
      <c r="A37" s="127">
        <v>34</v>
      </c>
      <c r="B37" s="139" t="s">
        <v>216</v>
      </c>
      <c r="C37" s="133" t="s">
        <v>37</v>
      </c>
      <c r="D37" s="132">
        <v>250</v>
      </c>
    </row>
    <row r="38" spans="1:4" s="97" customFormat="1" ht="15.95" customHeight="1">
      <c r="A38" s="127">
        <v>35</v>
      </c>
      <c r="B38" s="139" t="s">
        <v>217</v>
      </c>
      <c r="C38" s="133" t="s">
        <v>37</v>
      </c>
      <c r="D38" s="132">
        <v>300</v>
      </c>
    </row>
    <row r="39" spans="1:4" s="97" customFormat="1" ht="15.95" customHeight="1">
      <c r="A39" s="127">
        <v>36</v>
      </c>
      <c r="B39" s="139" t="s">
        <v>218</v>
      </c>
      <c r="C39" s="133" t="s">
        <v>37</v>
      </c>
      <c r="D39" s="132">
        <v>400</v>
      </c>
    </row>
    <row r="40" spans="1:4" s="97" customFormat="1" ht="15.95" customHeight="1">
      <c r="A40" s="127">
        <v>37</v>
      </c>
      <c r="B40" s="139" t="s">
        <v>219</v>
      </c>
      <c r="C40" s="133" t="s">
        <v>37</v>
      </c>
      <c r="D40" s="132">
        <v>500</v>
      </c>
    </row>
    <row r="41" spans="1:4" s="97" customFormat="1" ht="15.95" customHeight="1">
      <c r="A41" s="127">
        <v>38</v>
      </c>
      <c r="B41" s="138" t="s">
        <v>137</v>
      </c>
      <c r="C41" s="133" t="s">
        <v>37</v>
      </c>
      <c r="D41" s="132">
        <v>3000</v>
      </c>
    </row>
    <row r="42" spans="1:4" s="97" customFormat="1" ht="15.95" customHeight="1">
      <c r="A42" s="127">
        <v>39</v>
      </c>
      <c r="B42" s="138" t="s">
        <v>138</v>
      </c>
      <c r="C42" s="133" t="s">
        <v>37</v>
      </c>
      <c r="D42" s="132">
        <v>4500</v>
      </c>
    </row>
    <row r="43" spans="1:4" s="97" customFormat="1" ht="15.95" customHeight="1">
      <c r="A43" s="127">
        <v>40</v>
      </c>
      <c r="B43" s="138" t="s">
        <v>139</v>
      </c>
      <c r="C43" s="133" t="s">
        <v>37</v>
      </c>
      <c r="D43" s="132">
        <v>1000</v>
      </c>
    </row>
    <row r="44" spans="1:4" s="97" customFormat="1" ht="15.95" customHeight="1">
      <c r="A44" s="127">
        <v>41</v>
      </c>
      <c r="B44" s="138" t="s">
        <v>140</v>
      </c>
      <c r="C44" s="133" t="s">
        <v>37</v>
      </c>
      <c r="D44" s="132">
        <v>1500</v>
      </c>
    </row>
    <row r="45" spans="1:4" s="97" customFormat="1" ht="15.95" customHeight="1">
      <c r="A45" s="127">
        <v>42</v>
      </c>
      <c r="B45" s="138" t="s">
        <v>141</v>
      </c>
      <c r="C45" s="133" t="s">
        <v>37</v>
      </c>
      <c r="D45" s="132">
        <v>600</v>
      </c>
    </row>
    <row r="46" spans="1:4" s="97" customFormat="1" ht="15.95" customHeight="1">
      <c r="A46" s="127">
        <v>43</v>
      </c>
      <c r="B46" s="138" t="s">
        <v>142</v>
      </c>
      <c r="C46" s="133" t="s">
        <v>37</v>
      </c>
      <c r="D46" s="132">
        <v>800</v>
      </c>
    </row>
    <row r="47" spans="1:4" s="97" customFormat="1" ht="15.95" customHeight="1">
      <c r="A47" s="127">
        <v>44</v>
      </c>
      <c r="B47" s="138" t="s">
        <v>220</v>
      </c>
      <c r="C47" s="133" t="s">
        <v>37</v>
      </c>
      <c r="D47" s="132">
        <v>150</v>
      </c>
    </row>
    <row r="48" spans="1:4" s="97" customFormat="1" ht="15.95" customHeight="1">
      <c r="A48" s="127">
        <v>45</v>
      </c>
      <c r="B48" s="138" t="s">
        <v>221</v>
      </c>
      <c r="C48" s="133" t="s">
        <v>37</v>
      </c>
      <c r="D48" s="132">
        <v>200</v>
      </c>
    </row>
    <row r="49" spans="1:14" s="97" customFormat="1" ht="15.95" customHeight="1">
      <c r="A49" s="127">
        <v>46</v>
      </c>
      <c r="B49" s="138" t="s">
        <v>222</v>
      </c>
      <c r="C49" s="133" t="s">
        <v>37</v>
      </c>
      <c r="D49" s="132">
        <v>250</v>
      </c>
    </row>
    <row r="50" spans="1:14" s="97" customFormat="1" ht="15.95" customHeight="1">
      <c r="A50" s="127">
        <v>47</v>
      </c>
      <c r="B50" s="138" t="s">
        <v>223</v>
      </c>
      <c r="C50" s="133" t="s">
        <v>37</v>
      </c>
      <c r="D50" s="132">
        <v>300</v>
      </c>
    </row>
    <row r="51" spans="1:14" s="97" customFormat="1" ht="15.95" customHeight="1">
      <c r="A51" s="127">
        <v>48</v>
      </c>
      <c r="B51" s="138" t="s">
        <v>224</v>
      </c>
      <c r="C51" s="133" t="s">
        <v>37</v>
      </c>
      <c r="D51" s="132">
        <v>350</v>
      </c>
    </row>
    <row r="52" spans="1:14" s="97" customFormat="1" ht="15.95" customHeight="1">
      <c r="A52" s="127">
        <v>49</v>
      </c>
      <c r="B52" s="138" t="s">
        <v>143</v>
      </c>
      <c r="C52" s="133" t="s">
        <v>37</v>
      </c>
      <c r="D52" s="132">
        <v>600</v>
      </c>
    </row>
    <row r="53" spans="1:14" s="89" customFormat="1" ht="15.95" customHeight="1">
      <c r="A53" s="127">
        <v>50</v>
      </c>
      <c r="B53" s="138" t="s">
        <v>144</v>
      </c>
      <c r="C53" s="133" t="s">
        <v>37</v>
      </c>
      <c r="D53" s="132">
        <v>850</v>
      </c>
    </row>
    <row r="54" spans="1:14" s="89" customFormat="1" ht="15.95" customHeight="1">
      <c r="A54" s="127">
        <v>51</v>
      </c>
      <c r="B54" s="138" t="s">
        <v>337</v>
      </c>
      <c r="C54" s="133" t="s">
        <v>37</v>
      </c>
      <c r="D54" s="132">
        <v>40</v>
      </c>
    </row>
    <row r="55" spans="1:14" s="89" customFormat="1" ht="15.95" customHeight="1">
      <c r="A55" s="127">
        <v>52</v>
      </c>
      <c r="B55" s="138" t="s">
        <v>145</v>
      </c>
      <c r="C55" s="133" t="s">
        <v>37</v>
      </c>
      <c r="D55" s="132">
        <v>100</v>
      </c>
    </row>
    <row r="56" spans="1:14" s="89" customFormat="1" ht="15.95" customHeight="1">
      <c r="A56" s="127">
        <v>53</v>
      </c>
      <c r="B56" s="138" t="s">
        <v>427</v>
      </c>
      <c r="C56" s="133" t="s">
        <v>37</v>
      </c>
      <c r="D56" s="132">
        <v>400</v>
      </c>
    </row>
    <row r="57" spans="1:14" s="89" customFormat="1" ht="15.95" customHeight="1">
      <c r="A57" s="127">
        <v>54</v>
      </c>
      <c r="B57" s="138" t="s">
        <v>428</v>
      </c>
      <c r="C57" s="133" t="s">
        <v>37</v>
      </c>
      <c r="D57" s="132">
        <v>350</v>
      </c>
    </row>
    <row r="58" spans="1:14" s="1" customFormat="1" ht="15.95" customHeight="1">
      <c r="A58" s="367"/>
      <c r="B58" s="367"/>
      <c r="C58" s="367"/>
      <c r="D58" s="367"/>
    </row>
    <row r="59" spans="1:14" s="183" customFormat="1" ht="15.95" customHeight="1">
      <c r="A59" s="171" t="s">
        <v>402</v>
      </c>
      <c r="B59" s="171"/>
      <c r="C59" s="171"/>
      <c r="D59" s="171"/>
      <c r="E59" s="211"/>
      <c r="F59" s="189"/>
      <c r="G59" s="212"/>
      <c r="H59" s="213"/>
      <c r="I59" s="214"/>
      <c r="J59" s="189"/>
      <c r="K59" s="215"/>
      <c r="L59" s="214"/>
      <c r="M59" s="189"/>
      <c r="N59" s="189"/>
    </row>
    <row r="60" spans="1:14" s="183" customFormat="1" ht="15.95" customHeight="1">
      <c r="A60" s="349" t="s">
        <v>435</v>
      </c>
      <c r="B60" s="349"/>
      <c r="C60" s="349"/>
      <c r="D60" s="349"/>
    </row>
    <row r="61" spans="1:14" s="183" customFormat="1" ht="15.75" customHeight="1">
      <c r="A61" s="350" t="s">
        <v>78</v>
      </c>
      <c r="B61" s="350"/>
      <c r="C61" s="350"/>
      <c r="D61" s="350"/>
    </row>
    <row r="62" spans="1:14" s="183" customFormat="1" ht="31.5" customHeight="1">
      <c r="A62" s="351" t="s">
        <v>267</v>
      </c>
      <c r="B62" s="351"/>
      <c r="C62" s="351"/>
      <c r="D62" s="351"/>
      <c r="H62" s="339"/>
      <c r="I62" s="339"/>
      <c r="J62" s="339"/>
      <c r="K62" s="339"/>
    </row>
    <row r="63" spans="1:14" s="183" customFormat="1" ht="15.95" customHeight="1">
      <c r="A63" s="348" t="s">
        <v>593</v>
      </c>
      <c r="B63" s="348"/>
      <c r="C63" s="348"/>
      <c r="D63" s="348"/>
      <c r="H63" s="339"/>
      <c r="I63" s="339"/>
      <c r="J63" s="339"/>
      <c r="K63" s="339"/>
    </row>
    <row r="64" spans="1:14" s="183" customFormat="1" ht="15.95" customHeight="1">
      <c r="A64" s="172" t="s">
        <v>30</v>
      </c>
      <c r="B64" s="173"/>
      <c r="C64" s="173"/>
      <c r="D64" s="174"/>
      <c r="H64" s="340"/>
      <c r="I64" s="340"/>
      <c r="J64" s="340"/>
      <c r="K64" s="340"/>
    </row>
    <row r="65" spans="1:249" s="183" customFormat="1" ht="15.95" customHeight="1">
      <c r="A65" s="172" t="s">
        <v>31</v>
      </c>
      <c r="B65" s="173"/>
      <c r="C65" s="173"/>
      <c r="D65" s="175"/>
      <c r="H65" s="340"/>
      <c r="I65" s="340"/>
      <c r="J65" s="340"/>
      <c r="K65" s="340"/>
    </row>
    <row r="66" spans="1:249" s="183" customFormat="1" ht="15.95" customHeight="1">
      <c r="A66" s="172" t="s">
        <v>32</v>
      </c>
      <c r="B66" s="173"/>
      <c r="C66" s="173"/>
      <c r="D66" s="174"/>
      <c r="H66" s="340"/>
      <c r="I66" s="340"/>
      <c r="J66" s="340"/>
      <c r="K66" s="340"/>
    </row>
    <row r="67" spans="1:249" s="183" customFormat="1" ht="15.95" customHeight="1">
      <c r="A67" s="172" t="s">
        <v>33</v>
      </c>
      <c r="B67" s="173"/>
      <c r="C67" s="173"/>
      <c r="D67" s="174"/>
      <c r="H67" s="340"/>
      <c r="I67" s="340"/>
      <c r="J67" s="340"/>
      <c r="K67" s="340"/>
    </row>
    <row r="68" spans="1:249" s="183" customFormat="1" ht="15.95" customHeight="1">
      <c r="A68" s="352" t="s">
        <v>268</v>
      </c>
      <c r="B68" s="352"/>
      <c r="C68" s="352"/>
      <c r="D68" s="352"/>
      <c r="G68" s="341"/>
      <c r="H68" s="341"/>
      <c r="I68" s="341"/>
      <c r="J68" s="341"/>
    </row>
    <row r="69" spans="1:249" s="183" customFormat="1" ht="15.95" customHeight="1">
      <c r="A69" s="176"/>
      <c r="B69" s="176"/>
      <c r="C69" s="176"/>
      <c r="D69" s="176"/>
      <c r="G69" s="170"/>
      <c r="H69" s="170"/>
      <c r="I69" s="170"/>
      <c r="J69" s="170"/>
    </row>
    <row r="70" spans="1:249" ht="15.95" customHeight="1">
      <c r="A70" s="373" t="s">
        <v>423</v>
      </c>
      <c r="B70" s="373"/>
      <c r="C70" s="373"/>
      <c r="D70" s="373"/>
    </row>
    <row r="71" spans="1:249" s="97" customFormat="1" ht="15.95" customHeight="1">
      <c r="A71" s="366" t="s">
        <v>436</v>
      </c>
      <c r="B71" s="366"/>
      <c r="C71" s="366"/>
      <c r="D71" s="366"/>
    </row>
    <row r="72" spans="1:249" s="97" customFormat="1" ht="15.95" customHeight="1">
      <c r="A72" s="366" t="s">
        <v>154</v>
      </c>
      <c r="B72" s="366"/>
      <c r="C72" s="366"/>
      <c r="D72" s="366"/>
    </row>
    <row r="73" spans="1:249" s="97" customFormat="1" ht="15.95" customHeight="1">
      <c r="A73" s="366" t="s">
        <v>153</v>
      </c>
      <c r="B73" s="366"/>
      <c r="C73" s="366"/>
      <c r="D73" s="366"/>
    </row>
    <row r="74" spans="1:249" s="97" customFormat="1" ht="15.95" customHeight="1">
      <c r="A74" s="366" t="s">
        <v>152</v>
      </c>
      <c r="B74" s="366"/>
      <c r="C74" s="366"/>
      <c r="D74" s="366"/>
    </row>
    <row r="75" spans="1:249" s="97" customFormat="1" ht="15.95" customHeight="1">
      <c r="A75" s="366" t="s">
        <v>151</v>
      </c>
      <c r="B75" s="366"/>
      <c r="C75" s="366"/>
      <c r="D75" s="366"/>
    </row>
    <row r="76" spans="1:249" s="97" customFormat="1" ht="15.95" customHeight="1">
      <c r="A76" s="366" t="s">
        <v>146</v>
      </c>
      <c r="B76" s="366"/>
      <c r="C76" s="366"/>
      <c r="D76" s="366"/>
    </row>
    <row r="77" spans="1:249" s="97" customFormat="1" ht="15.95" customHeight="1">
      <c r="A77" s="369" t="s">
        <v>147</v>
      </c>
      <c r="B77" s="369"/>
      <c r="C77" s="369"/>
      <c r="D77" s="370"/>
    </row>
    <row r="78" spans="1:249" s="97" customFormat="1" ht="15.95" customHeight="1">
      <c r="A78" s="366" t="s">
        <v>150</v>
      </c>
      <c r="B78" s="366"/>
      <c r="C78" s="366"/>
      <c r="D78" s="366"/>
    </row>
    <row r="79" spans="1:249" s="97" customFormat="1" ht="15.95" customHeight="1">
      <c r="A79" s="366" t="s">
        <v>148</v>
      </c>
      <c r="B79" s="366"/>
      <c r="C79" s="366"/>
      <c r="D79" s="366"/>
      <c r="F79" s="99"/>
      <c r="I79" s="99"/>
      <c r="K79" s="99"/>
      <c r="M79" s="99"/>
      <c r="O79" s="99"/>
      <c r="Q79" s="99"/>
      <c r="S79" s="99"/>
      <c r="U79" s="99"/>
      <c r="W79" s="99"/>
      <c r="Y79" s="99"/>
      <c r="AA79" s="99"/>
      <c r="AC79" s="99"/>
      <c r="AE79" s="99"/>
      <c r="AG79" s="99"/>
      <c r="AI79" s="99"/>
      <c r="AK79" s="99"/>
      <c r="AM79" s="99"/>
      <c r="AO79" s="99"/>
      <c r="AQ79" s="99"/>
      <c r="AS79" s="99"/>
      <c r="AU79" s="99"/>
      <c r="AW79" s="99"/>
      <c r="AY79" s="99"/>
      <c r="BA79" s="99"/>
      <c r="BC79" s="99"/>
      <c r="BE79" s="99"/>
      <c r="BG79" s="99"/>
      <c r="BI79" s="99"/>
      <c r="BK79" s="99"/>
      <c r="BM79" s="99"/>
      <c r="BO79" s="99"/>
      <c r="BQ79" s="99"/>
      <c r="BS79" s="99"/>
      <c r="BU79" s="99"/>
      <c r="BW79" s="99"/>
      <c r="BY79" s="99"/>
      <c r="CA79" s="99"/>
      <c r="CC79" s="99"/>
      <c r="CE79" s="99"/>
      <c r="CG79" s="99"/>
      <c r="CI79" s="99"/>
      <c r="CK79" s="99"/>
      <c r="CM79" s="99"/>
      <c r="CO79" s="99"/>
      <c r="CQ79" s="99"/>
      <c r="CS79" s="99"/>
      <c r="CU79" s="99"/>
      <c r="CW79" s="99"/>
      <c r="CY79" s="99"/>
      <c r="DA79" s="99"/>
      <c r="DC79" s="99"/>
      <c r="DE79" s="99"/>
      <c r="DG79" s="99"/>
      <c r="DI79" s="99"/>
      <c r="DK79" s="99"/>
      <c r="DM79" s="99"/>
      <c r="DO79" s="99"/>
      <c r="DQ79" s="99"/>
      <c r="DS79" s="99"/>
      <c r="DU79" s="99"/>
      <c r="DW79" s="99"/>
      <c r="DY79" s="99"/>
      <c r="EA79" s="99"/>
      <c r="EC79" s="99"/>
      <c r="EE79" s="99"/>
      <c r="EG79" s="99"/>
      <c r="EI79" s="99"/>
      <c r="EK79" s="99"/>
      <c r="EM79" s="99"/>
      <c r="EO79" s="99"/>
      <c r="EQ79" s="99"/>
      <c r="ES79" s="99"/>
      <c r="EU79" s="99"/>
      <c r="EW79" s="99"/>
      <c r="EY79" s="99"/>
      <c r="FA79" s="99"/>
      <c r="FC79" s="99"/>
      <c r="FE79" s="99"/>
      <c r="FG79" s="99"/>
      <c r="FI79" s="99"/>
      <c r="FK79" s="99"/>
      <c r="FM79" s="99"/>
      <c r="FO79" s="99"/>
      <c r="FQ79" s="99"/>
      <c r="FS79" s="99"/>
      <c r="FU79" s="99"/>
      <c r="FW79" s="99"/>
      <c r="FY79" s="99"/>
      <c r="GA79" s="99"/>
      <c r="GC79" s="99"/>
      <c r="GE79" s="99"/>
      <c r="GG79" s="99"/>
      <c r="GI79" s="99"/>
      <c r="GK79" s="99"/>
      <c r="GM79" s="99"/>
      <c r="GO79" s="99"/>
      <c r="GQ79" s="99"/>
      <c r="GS79" s="99"/>
      <c r="GU79" s="99"/>
      <c r="GW79" s="99"/>
      <c r="GY79" s="99"/>
      <c r="HA79" s="99"/>
      <c r="HC79" s="99"/>
      <c r="HE79" s="99"/>
      <c r="HG79" s="99"/>
      <c r="HI79" s="99"/>
      <c r="HK79" s="99"/>
      <c r="HM79" s="99"/>
      <c r="HO79" s="99"/>
      <c r="HQ79" s="99"/>
      <c r="HS79" s="99"/>
      <c r="HU79" s="99"/>
      <c r="HW79" s="99"/>
      <c r="HY79" s="99"/>
      <c r="IA79" s="99"/>
      <c r="IC79" s="99"/>
      <c r="IE79" s="99"/>
      <c r="IG79" s="99"/>
      <c r="II79" s="99"/>
      <c r="IK79" s="99"/>
      <c r="IM79" s="99"/>
      <c r="IO79" s="99"/>
    </row>
    <row r="80" spans="1:249" s="97" customFormat="1" ht="15.95" customHeight="1">
      <c r="A80" s="368" t="s">
        <v>149</v>
      </c>
      <c r="B80" s="368"/>
      <c r="C80" s="368"/>
      <c r="D80" s="368"/>
    </row>
    <row r="81" spans="1:4" ht="15.95" customHeight="1">
      <c r="A81" s="306"/>
      <c r="B81" s="306"/>
      <c r="C81" s="306"/>
      <c r="D81" s="306"/>
    </row>
    <row r="82" spans="1:4" ht="15.95" customHeight="1">
      <c r="A82" s="373" t="s">
        <v>424</v>
      </c>
      <c r="B82" s="373"/>
      <c r="C82" s="373"/>
      <c r="D82" s="373"/>
    </row>
    <row r="83" spans="1:4" s="97" customFormat="1" ht="15.95" customHeight="1">
      <c r="A83" s="366" t="s">
        <v>1</v>
      </c>
      <c r="B83" s="366"/>
      <c r="C83" s="366"/>
      <c r="D83" s="366"/>
    </row>
    <row r="84" spans="1:4" s="97" customFormat="1" ht="15.95" customHeight="1">
      <c r="A84" s="366" t="s">
        <v>2</v>
      </c>
      <c r="B84" s="366"/>
      <c r="C84" s="366"/>
      <c r="D84" s="366"/>
    </row>
    <row r="85" spans="1:4" s="97" customFormat="1" ht="15.95" customHeight="1">
      <c r="A85" s="366" t="s">
        <v>3</v>
      </c>
      <c r="B85" s="366"/>
      <c r="C85" s="366"/>
      <c r="D85" s="366"/>
    </row>
    <row r="86" spans="1:4" s="97" customFormat="1" ht="15.95" customHeight="1">
      <c r="A86" s="366" t="s">
        <v>4</v>
      </c>
      <c r="B86" s="366"/>
      <c r="C86" s="366"/>
      <c r="D86" s="366"/>
    </row>
    <row r="87" spans="1:4" s="97" customFormat="1" ht="15.95" customHeight="1">
      <c r="A87" s="366" t="s">
        <v>5</v>
      </c>
      <c r="B87" s="366"/>
      <c r="C87" s="366"/>
      <c r="D87" s="366"/>
    </row>
    <row r="88" spans="1:4" ht="15.95" customHeight="1">
      <c r="A88" s="36"/>
      <c r="B88" s="36"/>
      <c r="C88" s="35"/>
      <c r="D88" s="36"/>
    </row>
    <row r="89" spans="1:4" ht="15.95" customHeight="1">
      <c r="A89" s="374" t="s">
        <v>425</v>
      </c>
      <c r="B89" s="374"/>
      <c r="C89" s="374"/>
      <c r="D89" s="374"/>
    </row>
    <row r="90" spans="1:4" s="97" customFormat="1" ht="15.95" customHeight="1">
      <c r="A90" s="372" t="s">
        <v>313</v>
      </c>
      <c r="B90" s="372"/>
      <c r="C90" s="372"/>
      <c r="D90" s="372"/>
    </row>
    <row r="91" spans="1:4" s="97" customFormat="1" ht="15.95" customHeight="1">
      <c r="A91" s="372" t="s">
        <v>314</v>
      </c>
      <c r="B91" s="372"/>
      <c r="C91" s="372"/>
      <c r="D91" s="372"/>
    </row>
    <row r="92" spans="1:4" s="97" customFormat="1" ht="15.95" customHeight="1">
      <c r="A92" s="372" t="s">
        <v>315</v>
      </c>
      <c r="B92" s="372"/>
      <c r="C92" s="372"/>
      <c r="D92" s="372"/>
    </row>
    <row r="93" spans="1:4" s="97" customFormat="1" ht="15.95" customHeight="1">
      <c r="A93" s="372" t="s">
        <v>316</v>
      </c>
      <c r="B93" s="372"/>
      <c r="C93" s="372"/>
      <c r="D93" s="372"/>
    </row>
    <row r="94" spans="1:4" s="97" customFormat="1" ht="15.95" customHeight="1">
      <c r="A94" s="372" t="s">
        <v>317</v>
      </c>
      <c r="B94" s="372"/>
      <c r="C94" s="372"/>
      <c r="D94" s="372"/>
    </row>
    <row r="95" spans="1:4" s="97" customFormat="1" ht="15.95" customHeight="1">
      <c r="A95" s="372" t="s">
        <v>318</v>
      </c>
      <c r="B95" s="372"/>
      <c r="C95" s="372"/>
      <c r="D95" s="372"/>
    </row>
    <row r="96" spans="1:4" ht="15.95" customHeight="1">
      <c r="A96" s="43"/>
      <c r="B96" s="43"/>
      <c r="C96" s="57"/>
      <c r="D96" s="54"/>
    </row>
    <row r="97" spans="1:4" ht="15.95" customHeight="1">
      <c r="A97" s="355" t="s">
        <v>431</v>
      </c>
      <c r="B97" s="371"/>
      <c r="C97" s="371"/>
      <c r="D97" s="371"/>
    </row>
    <row r="98" spans="1:4" ht="12.75" customHeight="1">
      <c r="B98" s="44"/>
      <c r="C98" s="42"/>
      <c r="D98" s="56"/>
    </row>
    <row r="99" spans="1:4" ht="12.75" customHeight="1">
      <c r="A99" s="40"/>
      <c r="B99" s="46"/>
      <c r="C99" s="55"/>
      <c r="D99" s="39"/>
    </row>
    <row r="100" spans="1:4" ht="12.75" customHeight="1">
      <c r="A100" s="40"/>
      <c r="B100" s="39"/>
      <c r="C100" s="44"/>
      <c r="D100" s="45"/>
    </row>
  </sheetData>
  <sheetProtection algorithmName="SHA-512" hashValue="c2Hg9RwKBsHjsS/KPvIFqnJg3Yv8vrHnIeKghwChaO6xuKuY/r5iK5cm4NvXN1YheNOXTk+d7xk3/Sck+KGvCw==" saltValue="mmQRObfbMG5liqRLZdpvbw==" spinCount="100000" sheet="1" formatCells="0" formatColumns="0" formatRows="0" insertColumns="0" insertRows="0" insertHyperlinks="0" deleteColumns="0" deleteRows="0"/>
  <mergeCells count="37">
    <mergeCell ref="H62:K63"/>
    <mergeCell ref="H64:K64"/>
    <mergeCell ref="H65:K67"/>
    <mergeCell ref="A73:D73"/>
    <mergeCell ref="A74:D74"/>
    <mergeCell ref="A62:D62"/>
    <mergeCell ref="A71:D71"/>
    <mergeCell ref="A70:D70"/>
    <mergeCell ref="A72:D72"/>
    <mergeCell ref="A63:D63"/>
    <mergeCell ref="A68:D68"/>
    <mergeCell ref="G68:J68"/>
    <mergeCell ref="A97:D97"/>
    <mergeCell ref="A90:D90"/>
    <mergeCell ref="A91:D91"/>
    <mergeCell ref="A92:D92"/>
    <mergeCell ref="A82:D82"/>
    <mergeCell ref="A83:D83"/>
    <mergeCell ref="A95:D95"/>
    <mergeCell ref="A86:D86"/>
    <mergeCell ref="A87:D87"/>
    <mergeCell ref="A85:D85"/>
    <mergeCell ref="A94:D94"/>
    <mergeCell ref="A89:D89"/>
    <mergeCell ref="A93:D93"/>
    <mergeCell ref="A1:D1"/>
    <mergeCell ref="A75:D75"/>
    <mergeCell ref="A76:D76"/>
    <mergeCell ref="A58:D58"/>
    <mergeCell ref="A84:D84"/>
    <mergeCell ref="A79:D79"/>
    <mergeCell ref="A80:D80"/>
    <mergeCell ref="A77:D77"/>
    <mergeCell ref="A78:D78"/>
    <mergeCell ref="A81:D81"/>
    <mergeCell ref="A60:D60"/>
    <mergeCell ref="A61:D61"/>
  </mergeCells>
  <phoneticPr fontId="3" type="noConversion"/>
  <pageMargins left="0.59055118110236227" right="0.39370078740157483" top="0.19685039370078741" bottom="0.19685039370078741" header="0.51181102362204722" footer="0.51181102362204722"/>
  <pageSetup paperSize="9" scale="86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217"/>
  <sheetViews>
    <sheetView showGridLines="0" view="pageBreakPreview" zoomScale="125" zoomScaleNormal="125" zoomScaleSheetLayoutView="125" workbookViewId="0">
      <pane ySplit="4" topLeftCell="A5" activePane="bottomLeft" state="frozen"/>
      <selection pane="bottomLeft" activeCell="A59" sqref="A59:E59"/>
    </sheetView>
  </sheetViews>
  <sheetFormatPr defaultColWidth="8.85546875" defaultRowHeight="15.75"/>
  <cols>
    <col min="1" max="1" width="4.7109375" style="28" customWidth="1"/>
    <col min="2" max="3" width="34.28515625" style="26" customWidth="1"/>
    <col min="4" max="4" width="7.28515625" style="26" customWidth="1"/>
    <col min="5" max="5" width="7.28515625" style="30" customWidth="1"/>
    <col min="6" max="8" width="7.28515625" style="26" customWidth="1"/>
    <col min="9" max="9" width="12.42578125" style="26" customWidth="1"/>
    <col min="10" max="256" width="9.140625" style="26"/>
    <col min="257" max="257" width="5.7109375" style="26" customWidth="1"/>
    <col min="258" max="258" width="40.42578125" style="26" customWidth="1"/>
    <col min="259" max="259" width="37" style="26" customWidth="1"/>
    <col min="260" max="260" width="7.85546875" style="26" customWidth="1"/>
    <col min="261" max="261" width="8.7109375" style="26" customWidth="1"/>
    <col min="262" max="262" width="7.85546875" style="26" customWidth="1"/>
    <col min="263" max="263" width="8.85546875" style="26" customWidth="1"/>
    <col min="264" max="264" width="11.7109375" style="26" customWidth="1"/>
    <col min="265" max="265" width="12.42578125" style="26" customWidth="1"/>
    <col min="266" max="512" width="9.140625" style="26"/>
    <col min="513" max="513" width="5.7109375" style="26" customWidth="1"/>
    <col min="514" max="514" width="40.42578125" style="26" customWidth="1"/>
    <col min="515" max="515" width="37" style="26" customWidth="1"/>
    <col min="516" max="516" width="7.85546875" style="26" customWidth="1"/>
    <col min="517" max="517" width="8.7109375" style="26" customWidth="1"/>
    <col min="518" max="518" width="7.85546875" style="26" customWidth="1"/>
    <col min="519" max="519" width="8.85546875" style="26" customWidth="1"/>
    <col min="520" max="520" width="11.7109375" style="26" customWidth="1"/>
    <col min="521" max="521" width="12.42578125" style="26" customWidth="1"/>
    <col min="522" max="768" width="9.140625" style="26"/>
    <col min="769" max="769" width="5.7109375" style="26" customWidth="1"/>
    <col min="770" max="770" width="40.42578125" style="26" customWidth="1"/>
    <col min="771" max="771" width="37" style="26" customWidth="1"/>
    <col min="772" max="772" width="7.85546875" style="26" customWidth="1"/>
    <col min="773" max="773" width="8.7109375" style="26" customWidth="1"/>
    <col min="774" max="774" width="7.85546875" style="26" customWidth="1"/>
    <col min="775" max="775" width="8.85546875" style="26" customWidth="1"/>
    <col min="776" max="776" width="11.7109375" style="26" customWidth="1"/>
    <col min="777" max="777" width="12.42578125" style="26" customWidth="1"/>
    <col min="778" max="1024" width="9.140625" style="26"/>
    <col min="1025" max="1025" width="5.7109375" style="26" customWidth="1"/>
    <col min="1026" max="1026" width="40.42578125" style="26" customWidth="1"/>
    <col min="1027" max="1027" width="37" style="26" customWidth="1"/>
    <col min="1028" max="1028" width="7.85546875" style="26" customWidth="1"/>
    <col min="1029" max="1029" width="8.7109375" style="26" customWidth="1"/>
    <col min="1030" max="1030" width="7.85546875" style="26" customWidth="1"/>
    <col min="1031" max="1031" width="8.85546875" style="26" customWidth="1"/>
    <col min="1032" max="1032" width="11.7109375" style="26" customWidth="1"/>
    <col min="1033" max="1033" width="12.42578125" style="26" customWidth="1"/>
    <col min="1034" max="1280" width="9.140625" style="26"/>
    <col min="1281" max="1281" width="5.7109375" style="26" customWidth="1"/>
    <col min="1282" max="1282" width="40.42578125" style="26" customWidth="1"/>
    <col min="1283" max="1283" width="37" style="26" customWidth="1"/>
    <col min="1284" max="1284" width="7.85546875" style="26" customWidth="1"/>
    <col min="1285" max="1285" width="8.7109375" style="26" customWidth="1"/>
    <col min="1286" max="1286" width="7.85546875" style="26" customWidth="1"/>
    <col min="1287" max="1287" width="8.85546875" style="26" customWidth="1"/>
    <col min="1288" max="1288" width="11.7109375" style="26" customWidth="1"/>
    <col min="1289" max="1289" width="12.42578125" style="26" customWidth="1"/>
    <col min="1290" max="1536" width="9.140625" style="26"/>
    <col min="1537" max="1537" width="5.7109375" style="26" customWidth="1"/>
    <col min="1538" max="1538" width="40.42578125" style="26" customWidth="1"/>
    <col min="1539" max="1539" width="37" style="26" customWidth="1"/>
    <col min="1540" max="1540" width="7.85546875" style="26" customWidth="1"/>
    <col min="1541" max="1541" width="8.7109375" style="26" customWidth="1"/>
    <col min="1542" max="1542" width="7.85546875" style="26" customWidth="1"/>
    <col min="1543" max="1543" width="8.85546875" style="26" customWidth="1"/>
    <col min="1544" max="1544" width="11.7109375" style="26" customWidth="1"/>
    <col min="1545" max="1545" width="12.42578125" style="26" customWidth="1"/>
    <col min="1546" max="1792" width="9.140625" style="26"/>
    <col min="1793" max="1793" width="5.7109375" style="26" customWidth="1"/>
    <col min="1794" max="1794" width="40.42578125" style="26" customWidth="1"/>
    <col min="1795" max="1795" width="37" style="26" customWidth="1"/>
    <col min="1796" max="1796" width="7.85546875" style="26" customWidth="1"/>
    <col min="1797" max="1797" width="8.7109375" style="26" customWidth="1"/>
    <col min="1798" max="1798" width="7.85546875" style="26" customWidth="1"/>
    <col min="1799" max="1799" width="8.85546875" style="26" customWidth="1"/>
    <col min="1800" max="1800" width="11.7109375" style="26" customWidth="1"/>
    <col min="1801" max="1801" width="12.42578125" style="26" customWidth="1"/>
    <col min="1802" max="2048" width="9.140625" style="26"/>
    <col min="2049" max="2049" width="5.7109375" style="26" customWidth="1"/>
    <col min="2050" max="2050" width="40.42578125" style="26" customWidth="1"/>
    <col min="2051" max="2051" width="37" style="26" customWidth="1"/>
    <col min="2052" max="2052" width="7.85546875" style="26" customWidth="1"/>
    <col min="2053" max="2053" width="8.7109375" style="26" customWidth="1"/>
    <col min="2054" max="2054" width="7.85546875" style="26" customWidth="1"/>
    <col min="2055" max="2055" width="8.85546875" style="26" customWidth="1"/>
    <col min="2056" max="2056" width="11.7109375" style="26" customWidth="1"/>
    <col min="2057" max="2057" width="12.42578125" style="26" customWidth="1"/>
    <col min="2058" max="2304" width="9.140625" style="26"/>
    <col min="2305" max="2305" width="5.7109375" style="26" customWidth="1"/>
    <col min="2306" max="2306" width="40.42578125" style="26" customWidth="1"/>
    <col min="2307" max="2307" width="37" style="26" customWidth="1"/>
    <col min="2308" max="2308" width="7.85546875" style="26" customWidth="1"/>
    <col min="2309" max="2309" width="8.7109375" style="26" customWidth="1"/>
    <col min="2310" max="2310" width="7.85546875" style="26" customWidth="1"/>
    <col min="2311" max="2311" width="8.85546875" style="26" customWidth="1"/>
    <col min="2312" max="2312" width="11.7109375" style="26" customWidth="1"/>
    <col min="2313" max="2313" width="12.42578125" style="26" customWidth="1"/>
    <col min="2314" max="2560" width="9.140625" style="26"/>
    <col min="2561" max="2561" width="5.7109375" style="26" customWidth="1"/>
    <col min="2562" max="2562" width="40.42578125" style="26" customWidth="1"/>
    <col min="2563" max="2563" width="37" style="26" customWidth="1"/>
    <col min="2564" max="2564" width="7.85546875" style="26" customWidth="1"/>
    <col min="2565" max="2565" width="8.7109375" style="26" customWidth="1"/>
    <col min="2566" max="2566" width="7.85546875" style="26" customWidth="1"/>
    <col min="2567" max="2567" width="8.85546875" style="26" customWidth="1"/>
    <col min="2568" max="2568" width="11.7109375" style="26" customWidth="1"/>
    <col min="2569" max="2569" width="12.42578125" style="26" customWidth="1"/>
    <col min="2570" max="2816" width="9.140625" style="26"/>
    <col min="2817" max="2817" width="5.7109375" style="26" customWidth="1"/>
    <col min="2818" max="2818" width="40.42578125" style="26" customWidth="1"/>
    <col min="2819" max="2819" width="37" style="26" customWidth="1"/>
    <col min="2820" max="2820" width="7.85546875" style="26" customWidth="1"/>
    <col min="2821" max="2821" width="8.7109375" style="26" customWidth="1"/>
    <col min="2822" max="2822" width="7.85546875" style="26" customWidth="1"/>
    <col min="2823" max="2823" width="8.85546875" style="26" customWidth="1"/>
    <col min="2824" max="2824" width="11.7109375" style="26" customWidth="1"/>
    <col min="2825" max="2825" width="12.42578125" style="26" customWidth="1"/>
    <col min="2826" max="3072" width="9.140625" style="26"/>
    <col min="3073" max="3073" width="5.7109375" style="26" customWidth="1"/>
    <col min="3074" max="3074" width="40.42578125" style="26" customWidth="1"/>
    <col min="3075" max="3075" width="37" style="26" customWidth="1"/>
    <col min="3076" max="3076" width="7.85546875" style="26" customWidth="1"/>
    <col min="3077" max="3077" width="8.7109375" style="26" customWidth="1"/>
    <col min="3078" max="3078" width="7.85546875" style="26" customWidth="1"/>
    <col min="3079" max="3079" width="8.85546875" style="26" customWidth="1"/>
    <col min="3080" max="3080" width="11.7109375" style="26" customWidth="1"/>
    <col min="3081" max="3081" width="12.42578125" style="26" customWidth="1"/>
    <col min="3082" max="3328" width="9.140625" style="26"/>
    <col min="3329" max="3329" width="5.7109375" style="26" customWidth="1"/>
    <col min="3330" max="3330" width="40.42578125" style="26" customWidth="1"/>
    <col min="3331" max="3331" width="37" style="26" customWidth="1"/>
    <col min="3332" max="3332" width="7.85546875" style="26" customWidth="1"/>
    <col min="3333" max="3333" width="8.7109375" style="26" customWidth="1"/>
    <col min="3334" max="3334" width="7.85546875" style="26" customWidth="1"/>
    <col min="3335" max="3335" width="8.85546875" style="26" customWidth="1"/>
    <col min="3336" max="3336" width="11.7109375" style="26" customWidth="1"/>
    <col min="3337" max="3337" width="12.42578125" style="26" customWidth="1"/>
    <col min="3338" max="3584" width="9.140625" style="26"/>
    <col min="3585" max="3585" width="5.7109375" style="26" customWidth="1"/>
    <col min="3586" max="3586" width="40.42578125" style="26" customWidth="1"/>
    <col min="3587" max="3587" width="37" style="26" customWidth="1"/>
    <col min="3588" max="3588" width="7.85546875" style="26" customWidth="1"/>
    <col min="3589" max="3589" width="8.7109375" style="26" customWidth="1"/>
    <col min="3590" max="3590" width="7.85546875" style="26" customWidth="1"/>
    <col min="3591" max="3591" width="8.85546875" style="26" customWidth="1"/>
    <col min="3592" max="3592" width="11.7109375" style="26" customWidth="1"/>
    <col min="3593" max="3593" width="12.42578125" style="26" customWidth="1"/>
    <col min="3594" max="3840" width="9.140625" style="26"/>
    <col min="3841" max="3841" width="5.7109375" style="26" customWidth="1"/>
    <col min="3842" max="3842" width="40.42578125" style="26" customWidth="1"/>
    <col min="3843" max="3843" width="37" style="26" customWidth="1"/>
    <col min="3844" max="3844" width="7.85546875" style="26" customWidth="1"/>
    <col min="3845" max="3845" width="8.7109375" style="26" customWidth="1"/>
    <col min="3846" max="3846" width="7.85546875" style="26" customWidth="1"/>
    <col min="3847" max="3847" width="8.85546875" style="26" customWidth="1"/>
    <col min="3848" max="3848" width="11.7109375" style="26" customWidth="1"/>
    <col min="3849" max="3849" width="12.42578125" style="26" customWidth="1"/>
    <col min="3850" max="4096" width="9.140625" style="26"/>
    <col min="4097" max="4097" width="5.7109375" style="26" customWidth="1"/>
    <col min="4098" max="4098" width="40.42578125" style="26" customWidth="1"/>
    <col min="4099" max="4099" width="37" style="26" customWidth="1"/>
    <col min="4100" max="4100" width="7.85546875" style="26" customWidth="1"/>
    <col min="4101" max="4101" width="8.7109375" style="26" customWidth="1"/>
    <col min="4102" max="4102" width="7.85546875" style="26" customWidth="1"/>
    <col min="4103" max="4103" width="8.85546875" style="26" customWidth="1"/>
    <col min="4104" max="4104" width="11.7109375" style="26" customWidth="1"/>
    <col min="4105" max="4105" width="12.42578125" style="26" customWidth="1"/>
    <col min="4106" max="4352" width="9.140625" style="26"/>
    <col min="4353" max="4353" width="5.7109375" style="26" customWidth="1"/>
    <col min="4354" max="4354" width="40.42578125" style="26" customWidth="1"/>
    <col min="4355" max="4355" width="37" style="26" customWidth="1"/>
    <col min="4356" max="4356" width="7.85546875" style="26" customWidth="1"/>
    <col min="4357" max="4357" width="8.7109375" style="26" customWidth="1"/>
    <col min="4358" max="4358" width="7.85546875" style="26" customWidth="1"/>
    <col min="4359" max="4359" width="8.85546875" style="26" customWidth="1"/>
    <col min="4360" max="4360" width="11.7109375" style="26" customWidth="1"/>
    <col min="4361" max="4361" width="12.42578125" style="26" customWidth="1"/>
    <col min="4362" max="4608" width="9.140625" style="26"/>
    <col min="4609" max="4609" width="5.7109375" style="26" customWidth="1"/>
    <col min="4610" max="4610" width="40.42578125" style="26" customWidth="1"/>
    <col min="4611" max="4611" width="37" style="26" customWidth="1"/>
    <col min="4612" max="4612" width="7.85546875" style="26" customWidth="1"/>
    <col min="4613" max="4613" width="8.7109375" style="26" customWidth="1"/>
    <col min="4614" max="4614" width="7.85546875" style="26" customWidth="1"/>
    <col min="4615" max="4615" width="8.85546875" style="26" customWidth="1"/>
    <col min="4616" max="4616" width="11.7109375" style="26" customWidth="1"/>
    <col min="4617" max="4617" width="12.42578125" style="26" customWidth="1"/>
    <col min="4618" max="4864" width="9.140625" style="26"/>
    <col min="4865" max="4865" width="5.7109375" style="26" customWidth="1"/>
    <col min="4866" max="4866" width="40.42578125" style="26" customWidth="1"/>
    <col min="4867" max="4867" width="37" style="26" customWidth="1"/>
    <col min="4868" max="4868" width="7.85546875" style="26" customWidth="1"/>
    <col min="4869" max="4869" width="8.7109375" style="26" customWidth="1"/>
    <col min="4870" max="4870" width="7.85546875" style="26" customWidth="1"/>
    <col min="4871" max="4871" width="8.85546875" style="26" customWidth="1"/>
    <col min="4872" max="4872" width="11.7109375" style="26" customWidth="1"/>
    <col min="4873" max="4873" width="12.42578125" style="26" customWidth="1"/>
    <col min="4874" max="5120" width="9.140625" style="26"/>
    <col min="5121" max="5121" width="5.7109375" style="26" customWidth="1"/>
    <col min="5122" max="5122" width="40.42578125" style="26" customWidth="1"/>
    <col min="5123" max="5123" width="37" style="26" customWidth="1"/>
    <col min="5124" max="5124" width="7.85546875" style="26" customWidth="1"/>
    <col min="5125" max="5125" width="8.7109375" style="26" customWidth="1"/>
    <col min="5126" max="5126" width="7.85546875" style="26" customWidth="1"/>
    <col min="5127" max="5127" width="8.85546875" style="26" customWidth="1"/>
    <col min="5128" max="5128" width="11.7109375" style="26" customWidth="1"/>
    <col min="5129" max="5129" width="12.42578125" style="26" customWidth="1"/>
    <col min="5130" max="5376" width="9.140625" style="26"/>
    <col min="5377" max="5377" width="5.7109375" style="26" customWidth="1"/>
    <col min="5378" max="5378" width="40.42578125" style="26" customWidth="1"/>
    <col min="5379" max="5379" width="37" style="26" customWidth="1"/>
    <col min="5380" max="5380" width="7.85546875" style="26" customWidth="1"/>
    <col min="5381" max="5381" width="8.7109375" style="26" customWidth="1"/>
    <col min="5382" max="5382" width="7.85546875" style="26" customWidth="1"/>
    <col min="5383" max="5383" width="8.85546875" style="26" customWidth="1"/>
    <col min="5384" max="5384" width="11.7109375" style="26" customWidth="1"/>
    <col min="5385" max="5385" width="12.42578125" style="26" customWidth="1"/>
    <col min="5386" max="5632" width="9.140625" style="26"/>
    <col min="5633" max="5633" width="5.7109375" style="26" customWidth="1"/>
    <col min="5634" max="5634" width="40.42578125" style="26" customWidth="1"/>
    <col min="5635" max="5635" width="37" style="26" customWidth="1"/>
    <col min="5636" max="5636" width="7.85546875" style="26" customWidth="1"/>
    <col min="5637" max="5637" width="8.7109375" style="26" customWidth="1"/>
    <col min="5638" max="5638" width="7.85546875" style="26" customWidth="1"/>
    <col min="5639" max="5639" width="8.85546875" style="26" customWidth="1"/>
    <col min="5640" max="5640" width="11.7109375" style="26" customWidth="1"/>
    <col min="5641" max="5641" width="12.42578125" style="26" customWidth="1"/>
    <col min="5642" max="5888" width="9.140625" style="26"/>
    <col min="5889" max="5889" width="5.7109375" style="26" customWidth="1"/>
    <col min="5890" max="5890" width="40.42578125" style="26" customWidth="1"/>
    <col min="5891" max="5891" width="37" style="26" customWidth="1"/>
    <col min="5892" max="5892" width="7.85546875" style="26" customWidth="1"/>
    <col min="5893" max="5893" width="8.7109375" style="26" customWidth="1"/>
    <col min="5894" max="5894" width="7.85546875" style="26" customWidth="1"/>
    <col min="5895" max="5895" width="8.85546875" style="26" customWidth="1"/>
    <col min="5896" max="5896" width="11.7109375" style="26" customWidth="1"/>
    <col min="5897" max="5897" width="12.42578125" style="26" customWidth="1"/>
    <col min="5898" max="6144" width="9.140625" style="26"/>
    <col min="6145" max="6145" width="5.7109375" style="26" customWidth="1"/>
    <col min="6146" max="6146" width="40.42578125" style="26" customWidth="1"/>
    <col min="6147" max="6147" width="37" style="26" customWidth="1"/>
    <col min="6148" max="6148" width="7.85546875" style="26" customWidth="1"/>
    <col min="6149" max="6149" width="8.7109375" style="26" customWidth="1"/>
    <col min="6150" max="6150" width="7.85546875" style="26" customWidth="1"/>
    <col min="6151" max="6151" width="8.85546875" style="26" customWidth="1"/>
    <col min="6152" max="6152" width="11.7109375" style="26" customWidth="1"/>
    <col min="6153" max="6153" width="12.42578125" style="26" customWidth="1"/>
    <col min="6154" max="6400" width="9.140625" style="26"/>
    <col min="6401" max="6401" width="5.7109375" style="26" customWidth="1"/>
    <col min="6402" max="6402" width="40.42578125" style="26" customWidth="1"/>
    <col min="6403" max="6403" width="37" style="26" customWidth="1"/>
    <col min="6404" max="6404" width="7.85546875" style="26" customWidth="1"/>
    <col min="6405" max="6405" width="8.7109375" style="26" customWidth="1"/>
    <col min="6406" max="6406" width="7.85546875" style="26" customWidth="1"/>
    <col min="6407" max="6407" width="8.85546875" style="26" customWidth="1"/>
    <col min="6408" max="6408" width="11.7109375" style="26" customWidth="1"/>
    <col min="6409" max="6409" width="12.42578125" style="26" customWidth="1"/>
    <col min="6410" max="6656" width="9.140625" style="26"/>
    <col min="6657" max="6657" width="5.7109375" style="26" customWidth="1"/>
    <col min="6658" max="6658" width="40.42578125" style="26" customWidth="1"/>
    <col min="6659" max="6659" width="37" style="26" customWidth="1"/>
    <col min="6660" max="6660" width="7.85546875" style="26" customWidth="1"/>
    <col min="6661" max="6661" width="8.7109375" style="26" customWidth="1"/>
    <col min="6662" max="6662" width="7.85546875" style="26" customWidth="1"/>
    <col min="6663" max="6663" width="8.85546875" style="26" customWidth="1"/>
    <col min="6664" max="6664" width="11.7109375" style="26" customWidth="1"/>
    <col min="6665" max="6665" width="12.42578125" style="26" customWidth="1"/>
    <col min="6666" max="6912" width="9.140625" style="26"/>
    <col min="6913" max="6913" width="5.7109375" style="26" customWidth="1"/>
    <col min="6914" max="6914" width="40.42578125" style="26" customWidth="1"/>
    <col min="6915" max="6915" width="37" style="26" customWidth="1"/>
    <col min="6916" max="6916" width="7.85546875" style="26" customWidth="1"/>
    <col min="6917" max="6917" width="8.7109375" style="26" customWidth="1"/>
    <col min="6918" max="6918" width="7.85546875" style="26" customWidth="1"/>
    <col min="6919" max="6919" width="8.85546875" style="26" customWidth="1"/>
    <col min="6920" max="6920" width="11.7109375" style="26" customWidth="1"/>
    <col min="6921" max="6921" width="12.42578125" style="26" customWidth="1"/>
    <col min="6922" max="7168" width="9.140625" style="26"/>
    <col min="7169" max="7169" width="5.7109375" style="26" customWidth="1"/>
    <col min="7170" max="7170" width="40.42578125" style="26" customWidth="1"/>
    <col min="7171" max="7171" width="37" style="26" customWidth="1"/>
    <col min="7172" max="7172" width="7.85546875" style="26" customWidth="1"/>
    <col min="7173" max="7173" width="8.7109375" style="26" customWidth="1"/>
    <col min="7174" max="7174" width="7.85546875" style="26" customWidth="1"/>
    <col min="7175" max="7175" width="8.85546875" style="26" customWidth="1"/>
    <col min="7176" max="7176" width="11.7109375" style="26" customWidth="1"/>
    <col min="7177" max="7177" width="12.42578125" style="26" customWidth="1"/>
    <col min="7178" max="7424" width="9.140625" style="26"/>
    <col min="7425" max="7425" width="5.7109375" style="26" customWidth="1"/>
    <col min="7426" max="7426" width="40.42578125" style="26" customWidth="1"/>
    <col min="7427" max="7427" width="37" style="26" customWidth="1"/>
    <col min="7428" max="7428" width="7.85546875" style="26" customWidth="1"/>
    <col min="7429" max="7429" width="8.7109375" style="26" customWidth="1"/>
    <col min="7430" max="7430" width="7.85546875" style="26" customWidth="1"/>
    <col min="7431" max="7431" width="8.85546875" style="26" customWidth="1"/>
    <col min="7432" max="7432" width="11.7109375" style="26" customWidth="1"/>
    <col min="7433" max="7433" width="12.42578125" style="26" customWidth="1"/>
    <col min="7434" max="7680" width="9.140625" style="26"/>
    <col min="7681" max="7681" width="5.7109375" style="26" customWidth="1"/>
    <col min="7682" max="7682" width="40.42578125" style="26" customWidth="1"/>
    <col min="7683" max="7683" width="37" style="26" customWidth="1"/>
    <col min="7684" max="7684" width="7.85546875" style="26" customWidth="1"/>
    <col min="7685" max="7685" width="8.7109375" style="26" customWidth="1"/>
    <col min="7686" max="7686" width="7.85546875" style="26" customWidth="1"/>
    <col min="7687" max="7687" width="8.85546875" style="26" customWidth="1"/>
    <col min="7688" max="7688" width="11.7109375" style="26" customWidth="1"/>
    <col min="7689" max="7689" width="12.42578125" style="26" customWidth="1"/>
    <col min="7690" max="7936" width="9.140625" style="26"/>
    <col min="7937" max="7937" width="5.7109375" style="26" customWidth="1"/>
    <col min="7938" max="7938" width="40.42578125" style="26" customWidth="1"/>
    <col min="7939" max="7939" width="37" style="26" customWidth="1"/>
    <col min="7940" max="7940" width="7.85546875" style="26" customWidth="1"/>
    <col min="7941" max="7941" width="8.7109375" style="26" customWidth="1"/>
    <col min="7942" max="7942" width="7.85546875" style="26" customWidth="1"/>
    <col min="7943" max="7943" width="8.85546875" style="26" customWidth="1"/>
    <col min="7944" max="7944" width="11.7109375" style="26" customWidth="1"/>
    <col min="7945" max="7945" width="12.42578125" style="26" customWidth="1"/>
    <col min="7946" max="8192" width="9.140625" style="26"/>
    <col min="8193" max="8193" width="5.7109375" style="26" customWidth="1"/>
    <col min="8194" max="8194" width="40.42578125" style="26" customWidth="1"/>
    <col min="8195" max="8195" width="37" style="26" customWidth="1"/>
    <col min="8196" max="8196" width="7.85546875" style="26" customWidth="1"/>
    <col min="8197" max="8197" width="8.7109375" style="26" customWidth="1"/>
    <col min="8198" max="8198" width="7.85546875" style="26" customWidth="1"/>
    <col min="8199" max="8199" width="8.85546875" style="26" customWidth="1"/>
    <col min="8200" max="8200" width="11.7109375" style="26" customWidth="1"/>
    <col min="8201" max="8201" width="12.42578125" style="26" customWidth="1"/>
    <col min="8202" max="8448" width="9.140625" style="26"/>
    <col min="8449" max="8449" width="5.7109375" style="26" customWidth="1"/>
    <col min="8450" max="8450" width="40.42578125" style="26" customWidth="1"/>
    <col min="8451" max="8451" width="37" style="26" customWidth="1"/>
    <col min="8452" max="8452" width="7.85546875" style="26" customWidth="1"/>
    <col min="8453" max="8453" width="8.7109375" style="26" customWidth="1"/>
    <col min="8454" max="8454" width="7.85546875" style="26" customWidth="1"/>
    <col min="8455" max="8455" width="8.85546875" style="26" customWidth="1"/>
    <col min="8456" max="8456" width="11.7109375" style="26" customWidth="1"/>
    <col min="8457" max="8457" width="12.42578125" style="26" customWidth="1"/>
    <col min="8458" max="8704" width="9.140625" style="26"/>
    <col min="8705" max="8705" width="5.7109375" style="26" customWidth="1"/>
    <col min="8706" max="8706" width="40.42578125" style="26" customWidth="1"/>
    <col min="8707" max="8707" width="37" style="26" customWidth="1"/>
    <col min="8708" max="8708" width="7.85546875" style="26" customWidth="1"/>
    <col min="8709" max="8709" width="8.7109375" style="26" customWidth="1"/>
    <col min="8710" max="8710" width="7.85546875" style="26" customWidth="1"/>
    <col min="8711" max="8711" width="8.85546875" style="26" customWidth="1"/>
    <col min="8712" max="8712" width="11.7109375" style="26" customWidth="1"/>
    <col min="8713" max="8713" width="12.42578125" style="26" customWidth="1"/>
    <col min="8714" max="8960" width="9.140625" style="26"/>
    <col min="8961" max="8961" width="5.7109375" style="26" customWidth="1"/>
    <col min="8962" max="8962" width="40.42578125" style="26" customWidth="1"/>
    <col min="8963" max="8963" width="37" style="26" customWidth="1"/>
    <col min="8964" max="8964" width="7.85546875" style="26" customWidth="1"/>
    <col min="8965" max="8965" width="8.7109375" style="26" customWidth="1"/>
    <col min="8966" max="8966" width="7.85546875" style="26" customWidth="1"/>
    <col min="8967" max="8967" width="8.85546875" style="26" customWidth="1"/>
    <col min="8968" max="8968" width="11.7109375" style="26" customWidth="1"/>
    <col min="8969" max="8969" width="12.42578125" style="26" customWidth="1"/>
    <col min="8970" max="9216" width="9.140625" style="26"/>
    <col min="9217" max="9217" width="5.7109375" style="26" customWidth="1"/>
    <col min="9218" max="9218" width="40.42578125" style="26" customWidth="1"/>
    <col min="9219" max="9219" width="37" style="26" customWidth="1"/>
    <col min="9220" max="9220" width="7.85546875" style="26" customWidth="1"/>
    <col min="9221" max="9221" width="8.7109375" style="26" customWidth="1"/>
    <col min="9222" max="9222" width="7.85546875" style="26" customWidth="1"/>
    <col min="9223" max="9223" width="8.85546875" style="26" customWidth="1"/>
    <col min="9224" max="9224" width="11.7109375" style="26" customWidth="1"/>
    <col min="9225" max="9225" width="12.42578125" style="26" customWidth="1"/>
    <col min="9226" max="9472" width="9.140625" style="26"/>
    <col min="9473" max="9473" width="5.7109375" style="26" customWidth="1"/>
    <col min="9474" max="9474" width="40.42578125" style="26" customWidth="1"/>
    <col min="9475" max="9475" width="37" style="26" customWidth="1"/>
    <col min="9476" max="9476" width="7.85546875" style="26" customWidth="1"/>
    <col min="9477" max="9477" width="8.7109375" style="26" customWidth="1"/>
    <col min="9478" max="9478" width="7.85546875" style="26" customWidth="1"/>
    <col min="9479" max="9479" width="8.85546875" style="26" customWidth="1"/>
    <col min="9480" max="9480" width="11.7109375" style="26" customWidth="1"/>
    <col min="9481" max="9481" width="12.42578125" style="26" customWidth="1"/>
    <col min="9482" max="9728" width="9.140625" style="26"/>
    <col min="9729" max="9729" width="5.7109375" style="26" customWidth="1"/>
    <col min="9730" max="9730" width="40.42578125" style="26" customWidth="1"/>
    <col min="9731" max="9731" width="37" style="26" customWidth="1"/>
    <col min="9732" max="9732" width="7.85546875" style="26" customWidth="1"/>
    <col min="9733" max="9733" width="8.7109375" style="26" customWidth="1"/>
    <col min="9734" max="9734" width="7.85546875" style="26" customWidth="1"/>
    <col min="9735" max="9735" width="8.85546875" style="26" customWidth="1"/>
    <col min="9736" max="9736" width="11.7109375" style="26" customWidth="1"/>
    <col min="9737" max="9737" width="12.42578125" style="26" customWidth="1"/>
    <col min="9738" max="9984" width="9.140625" style="26"/>
    <col min="9985" max="9985" width="5.7109375" style="26" customWidth="1"/>
    <col min="9986" max="9986" width="40.42578125" style="26" customWidth="1"/>
    <col min="9987" max="9987" width="37" style="26" customWidth="1"/>
    <col min="9988" max="9988" width="7.85546875" style="26" customWidth="1"/>
    <col min="9989" max="9989" width="8.7109375" style="26" customWidth="1"/>
    <col min="9990" max="9990" width="7.85546875" style="26" customWidth="1"/>
    <col min="9991" max="9991" width="8.85546875" style="26" customWidth="1"/>
    <col min="9992" max="9992" width="11.7109375" style="26" customWidth="1"/>
    <col min="9993" max="9993" width="12.42578125" style="26" customWidth="1"/>
    <col min="9994" max="10240" width="9.140625" style="26"/>
    <col min="10241" max="10241" width="5.7109375" style="26" customWidth="1"/>
    <col min="10242" max="10242" width="40.42578125" style="26" customWidth="1"/>
    <col min="10243" max="10243" width="37" style="26" customWidth="1"/>
    <col min="10244" max="10244" width="7.85546875" style="26" customWidth="1"/>
    <col min="10245" max="10245" width="8.7109375" style="26" customWidth="1"/>
    <col min="10246" max="10246" width="7.85546875" style="26" customWidth="1"/>
    <col min="10247" max="10247" width="8.85546875" style="26" customWidth="1"/>
    <col min="10248" max="10248" width="11.7109375" style="26" customWidth="1"/>
    <col min="10249" max="10249" width="12.42578125" style="26" customWidth="1"/>
    <col min="10250" max="10496" width="9.140625" style="26"/>
    <col min="10497" max="10497" width="5.7109375" style="26" customWidth="1"/>
    <col min="10498" max="10498" width="40.42578125" style="26" customWidth="1"/>
    <col min="10499" max="10499" width="37" style="26" customWidth="1"/>
    <col min="10500" max="10500" width="7.85546875" style="26" customWidth="1"/>
    <col min="10501" max="10501" width="8.7109375" style="26" customWidth="1"/>
    <col min="10502" max="10502" width="7.85546875" style="26" customWidth="1"/>
    <col min="10503" max="10503" width="8.85546875" style="26" customWidth="1"/>
    <col min="10504" max="10504" width="11.7109375" style="26" customWidth="1"/>
    <col min="10505" max="10505" width="12.42578125" style="26" customWidth="1"/>
    <col min="10506" max="10752" width="9.140625" style="26"/>
    <col min="10753" max="10753" width="5.7109375" style="26" customWidth="1"/>
    <col min="10754" max="10754" width="40.42578125" style="26" customWidth="1"/>
    <col min="10755" max="10755" width="37" style="26" customWidth="1"/>
    <col min="10756" max="10756" width="7.85546875" style="26" customWidth="1"/>
    <col min="10757" max="10757" width="8.7109375" style="26" customWidth="1"/>
    <col min="10758" max="10758" width="7.85546875" style="26" customWidth="1"/>
    <col min="10759" max="10759" width="8.85546875" style="26" customWidth="1"/>
    <col min="10760" max="10760" width="11.7109375" style="26" customWidth="1"/>
    <col min="10761" max="10761" width="12.42578125" style="26" customWidth="1"/>
    <col min="10762" max="11008" width="9.140625" style="26"/>
    <col min="11009" max="11009" width="5.7109375" style="26" customWidth="1"/>
    <col min="11010" max="11010" width="40.42578125" style="26" customWidth="1"/>
    <col min="11011" max="11011" width="37" style="26" customWidth="1"/>
    <col min="11012" max="11012" width="7.85546875" style="26" customWidth="1"/>
    <col min="11013" max="11013" width="8.7109375" style="26" customWidth="1"/>
    <col min="11014" max="11014" width="7.85546875" style="26" customWidth="1"/>
    <col min="11015" max="11015" width="8.85546875" style="26" customWidth="1"/>
    <col min="11016" max="11016" width="11.7109375" style="26" customWidth="1"/>
    <col min="11017" max="11017" width="12.42578125" style="26" customWidth="1"/>
    <col min="11018" max="11264" width="9.140625" style="26"/>
    <col min="11265" max="11265" width="5.7109375" style="26" customWidth="1"/>
    <col min="11266" max="11266" width="40.42578125" style="26" customWidth="1"/>
    <col min="11267" max="11267" width="37" style="26" customWidth="1"/>
    <col min="11268" max="11268" width="7.85546875" style="26" customWidth="1"/>
    <col min="11269" max="11269" width="8.7109375" style="26" customWidth="1"/>
    <col min="11270" max="11270" width="7.85546875" style="26" customWidth="1"/>
    <col min="11271" max="11271" width="8.85546875" style="26" customWidth="1"/>
    <col min="11272" max="11272" width="11.7109375" style="26" customWidth="1"/>
    <col min="11273" max="11273" width="12.42578125" style="26" customWidth="1"/>
    <col min="11274" max="11520" width="9.140625" style="26"/>
    <col min="11521" max="11521" width="5.7109375" style="26" customWidth="1"/>
    <col min="11522" max="11522" width="40.42578125" style="26" customWidth="1"/>
    <col min="11523" max="11523" width="37" style="26" customWidth="1"/>
    <col min="11524" max="11524" width="7.85546875" style="26" customWidth="1"/>
    <col min="11525" max="11525" width="8.7109375" style="26" customWidth="1"/>
    <col min="11526" max="11526" width="7.85546875" style="26" customWidth="1"/>
    <col min="11527" max="11527" width="8.85546875" style="26" customWidth="1"/>
    <col min="11528" max="11528" width="11.7109375" style="26" customWidth="1"/>
    <col min="11529" max="11529" width="12.42578125" style="26" customWidth="1"/>
    <col min="11530" max="11776" width="9.140625" style="26"/>
    <col min="11777" max="11777" width="5.7109375" style="26" customWidth="1"/>
    <col min="11778" max="11778" width="40.42578125" style="26" customWidth="1"/>
    <col min="11779" max="11779" width="37" style="26" customWidth="1"/>
    <col min="11780" max="11780" width="7.85546875" style="26" customWidth="1"/>
    <col min="11781" max="11781" width="8.7109375" style="26" customWidth="1"/>
    <col min="11782" max="11782" width="7.85546875" style="26" customWidth="1"/>
    <col min="11783" max="11783" width="8.85546875" style="26" customWidth="1"/>
    <col min="11784" max="11784" width="11.7109375" style="26" customWidth="1"/>
    <col min="11785" max="11785" width="12.42578125" style="26" customWidth="1"/>
    <col min="11786" max="12032" width="9.140625" style="26"/>
    <col min="12033" max="12033" width="5.7109375" style="26" customWidth="1"/>
    <col min="12034" max="12034" width="40.42578125" style="26" customWidth="1"/>
    <col min="12035" max="12035" width="37" style="26" customWidth="1"/>
    <col min="12036" max="12036" width="7.85546875" style="26" customWidth="1"/>
    <col min="12037" max="12037" width="8.7109375" style="26" customWidth="1"/>
    <col min="12038" max="12038" width="7.85546875" style="26" customWidth="1"/>
    <col min="12039" max="12039" width="8.85546875" style="26" customWidth="1"/>
    <col min="12040" max="12040" width="11.7109375" style="26" customWidth="1"/>
    <col min="12041" max="12041" width="12.42578125" style="26" customWidth="1"/>
    <col min="12042" max="12288" width="9.140625" style="26"/>
    <col min="12289" max="12289" width="5.7109375" style="26" customWidth="1"/>
    <col min="12290" max="12290" width="40.42578125" style="26" customWidth="1"/>
    <col min="12291" max="12291" width="37" style="26" customWidth="1"/>
    <col min="12292" max="12292" width="7.85546875" style="26" customWidth="1"/>
    <col min="12293" max="12293" width="8.7109375" style="26" customWidth="1"/>
    <col min="12294" max="12294" width="7.85546875" style="26" customWidth="1"/>
    <col min="12295" max="12295" width="8.85546875" style="26" customWidth="1"/>
    <col min="12296" max="12296" width="11.7109375" style="26" customWidth="1"/>
    <col min="12297" max="12297" width="12.42578125" style="26" customWidth="1"/>
    <col min="12298" max="12544" width="9.140625" style="26"/>
    <col min="12545" max="12545" width="5.7109375" style="26" customWidth="1"/>
    <col min="12546" max="12546" width="40.42578125" style="26" customWidth="1"/>
    <col min="12547" max="12547" width="37" style="26" customWidth="1"/>
    <col min="12548" max="12548" width="7.85546875" style="26" customWidth="1"/>
    <col min="12549" max="12549" width="8.7109375" style="26" customWidth="1"/>
    <col min="12550" max="12550" width="7.85546875" style="26" customWidth="1"/>
    <col min="12551" max="12551" width="8.85546875" style="26" customWidth="1"/>
    <col min="12552" max="12552" width="11.7109375" style="26" customWidth="1"/>
    <col min="12553" max="12553" width="12.42578125" style="26" customWidth="1"/>
    <col min="12554" max="12800" width="9.140625" style="26"/>
    <col min="12801" max="12801" width="5.7109375" style="26" customWidth="1"/>
    <col min="12802" max="12802" width="40.42578125" style="26" customWidth="1"/>
    <col min="12803" max="12803" width="37" style="26" customWidth="1"/>
    <col min="12804" max="12804" width="7.85546875" style="26" customWidth="1"/>
    <col min="12805" max="12805" width="8.7109375" style="26" customWidth="1"/>
    <col min="12806" max="12806" width="7.85546875" style="26" customWidth="1"/>
    <col min="12807" max="12807" width="8.85546875" style="26" customWidth="1"/>
    <col min="12808" max="12808" width="11.7109375" style="26" customWidth="1"/>
    <col min="12809" max="12809" width="12.42578125" style="26" customWidth="1"/>
    <col min="12810" max="13056" width="9.140625" style="26"/>
    <col min="13057" max="13057" width="5.7109375" style="26" customWidth="1"/>
    <col min="13058" max="13058" width="40.42578125" style="26" customWidth="1"/>
    <col min="13059" max="13059" width="37" style="26" customWidth="1"/>
    <col min="13060" max="13060" width="7.85546875" style="26" customWidth="1"/>
    <col min="13061" max="13061" width="8.7109375" style="26" customWidth="1"/>
    <col min="13062" max="13062" width="7.85546875" style="26" customWidth="1"/>
    <col min="13063" max="13063" width="8.85546875" style="26" customWidth="1"/>
    <col min="13064" max="13064" width="11.7109375" style="26" customWidth="1"/>
    <col min="13065" max="13065" width="12.42578125" style="26" customWidth="1"/>
    <col min="13066" max="13312" width="9.140625" style="26"/>
    <col min="13313" max="13313" width="5.7109375" style="26" customWidth="1"/>
    <col min="13314" max="13314" width="40.42578125" style="26" customWidth="1"/>
    <col min="13315" max="13315" width="37" style="26" customWidth="1"/>
    <col min="13316" max="13316" width="7.85546875" style="26" customWidth="1"/>
    <col min="13317" max="13317" width="8.7109375" style="26" customWidth="1"/>
    <col min="13318" max="13318" width="7.85546875" style="26" customWidth="1"/>
    <col min="13319" max="13319" width="8.85546875" style="26" customWidth="1"/>
    <col min="13320" max="13320" width="11.7109375" style="26" customWidth="1"/>
    <col min="13321" max="13321" width="12.42578125" style="26" customWidth="1"/>
    <col min="13322" max="13568" width="9.140625" style="26"/>
    <col min="13569" max="13569" width="5.7109375" style="26" customWidth="1"/>
    <col min="13570" max="13570" width="40.42578125" style="26" customWidth="1"/>
    <col min="13571" max="13571" width="37" style="26" customWidth="1"/>
    <col min="13572" max="13572" width="7.85546875" style="26" customWidth="1"/>
    <col min="13573" max="13573" width="8.7109375" style="26" customWidth="1"/>
    <col min="13574" max="13574" width="7.85546875" style="26" customWidth="1"/>
    <col min="13575" max="13575" width="8.85546875" style="26" customWidth="1"/>
    <col min="13576" max="13576" width="11.7109375" style="26" customWidth="1"/>
    <col min="13577" max="13577" width="12.42578125" style="26" customWidth="1"/>
    <col min="13578" max="13824" width="9.140625" style="26"/>
    <col min="13825" max="13825" width="5.7109375" style="26" customWidth="1"/>
    <col min="13826" max="13826" width="40.42578125" style="26" customWidth="1"/>
    <col min="13827" max="13827" width="37" style="26" customWidth="1"/>
    <col min="13828" max="13828" width="7.85546875" style="26" customWidth="1"/>
    <col min="13829" max="13829" width="8.7109375" style="26" customWidth="1"/>
    <col min="13830" max="13830" width="7.85546875" style="26" customWidth="1"/>
    <col min="13831" max="13831" width="8.85546875" style="26" customWidth="1"/>
    <col min="13832" max="13832" width="11.7109375" style="26" customWidth="1"/>
    <col min="13833" max="13833" width="12.42578125" style="26" customWidth="1"/>
    <col min="13834" max="14080" width="9.140625" style="26"/>
    <col min="14081" max="14081" width="5.7109375" style="26" customWidth="1"/>
    <col min="14082" max="14082" width="40.42578125" style="26" customWidth="1"/>
    <col min="14083" max="14083" width="37" style="26" customWidth="1"/>
    <col min="14084" max="14084" width="7.85546875" style="26" customWidth="1"/>
    <col min="14085" max="14085" width="8.7109375" style="26" customWidth="1"/>
    <col min="14086" max="14086" width="7.85546875" style="26" customWidth="1"/>
    <col min="14087" max="14087" width="8.85546875" style="26" customWidth="1"/>
    <col min="14088" max="14088" width="11.7109375" style="26" customWidth="1"/>
    <col min="14089" max="14089" width="12.42578125" style="26" customWidth="1"/>
    <col min="14090" max="14336" width="9.140625" style="26"/>
    <col min="14337" max="14337" width="5.7109375" style="26" customWidth="1"/>
    <col min="14338" max="14338" width="40.42578125" style="26" customWidth="1"/>
    <col min="14339" max="14339" width="37" style="26" customWidth="1"/>
    <col min="14340" max="14340" width="7.85546875" style="26" customWidth="1"/>
    <col min="14341" max="14341" width="8.7109375" style="26" customWidth="1"/>
    <col min="14342" max="14342" width="7.85546875" style="26" customWidth="1"/>
    <col min="14343" max="14343" width="8.85546875" style="26" customWidth="1"/>
    <col min="14344" max="14344" width="11.7109375" style="26" customWidth="1"/>
    <col min="14345" max="14345" width="12.42578125" style="26" customWidth="1"/>
    <col min="14346" max="14592" width="9.140625" style="26"/>
    <col min="14593" max="14593" width="5.7109375" style="26" customWidth="1"/>
    <col min="14594" max="14594" width="40.42578125" style="26" customWidth="1"/>
    <col min="14595" max="14595" width="37" style="26" customWidth="1"/>
    <col min="14596" max="14596" width="7.85546875" style="26" customWidth="1"/>
    <col min="14597" max="14597" width="8.7109375" style="26" customWidth="1"/>
    <col min="14598" max="14598" width="7.85546875" style="26" customWidth="1"/>
    <col min="14599" max="14599" width="8.85546875" style="26" customWidth="1"/>
    <col min="14600" max="14600" width="11.7109375" style="26" customWidth="1"/>
    <col min="14601" max="14601" width="12.42578125" style="26" customWidth="1"/>
    <col min="14602" max="14848" width="9.140625" style="26"/>
    <col min="14849" max="14849" width="5.7109375" style="26" customWidth="1"/>
    <col min="14850" max="14850" width="40.42578125" style="26" customWidth="1"/>
    <col min="14851" max="14851" width="37" style="26" customWidth="1"/>
    <col min="14852" max="14852" width="7.85546875" style="26" customWidth="1"/>
    <col min="14853" max="14853" width="8.7109375" style="26" customWidth="1"/>
    <col min="14854" max="14854" width="7.85546875" style="26" customWidth="1"/>
    <col min="14855" max="14855" width="8.85546875" style="26" customWidth="1"/>
    <col min="14856" max="14856" width="11.7109375" style="26" customWidth="1"/>
    <col min="14857" max="14857" width="12.42578125" style="26" customWidth="1"/>
    <col min="14858" max="15104" width="9.140625" style="26"/>
    <col min="15105" max="15105" width="5.7109375" style="26" customWidth="1"/>
    <col min="15106" max="15106" width="40.42578125" style="26" customWidth="1"/>
    <col min="15107" max="15107" width="37" style="26" customWidth="1"/>
    <col min="15108" max="15108" width="7.85546875" style="26" customWidth="1"/>
    <col min="15109" max="15109" width="8.7109375" style="26" customWidth="1"/>
    <col min="15110" max="15110" width="7.85546875" style="26" customWidth="1"/>
    <col min="15111" max="15111" width="8.85546875" style="26" customWidth="1"/>
    <col min="15112" max="15112" width="11.7109375" style="26" customWidth="1"/>
    <col min="15113" max="15113" width="12.42578125" style="26" customWidth="1"/>
    <col min="15114" max="15360" width="9.140625" style="26"/>
    <col min="15361" max="15361" width="5.7109375" style="26" customWidth="1"/>
    <col min="15362" max="15362" width="40.42578125" style="26" customWidth="1"/>
    <col min="15363" max="15363" width="37" style="26" customWidth="1"/>
    <col min="15364" max="15364" width="7.85546875" style="26" customWidth="1"/>
    <col min="15365" max="15365" width="8.7109375" style="26" customWidth="1"/>
    <col min="15366" max="15366" width="7.85546875" style="26" customWidth="1"/>
    <col min="15367" max="15367" width="8.85546875" style="26" customWidth="1"/>
    <col min="15368" max="15368" width="11.7109375" style="26" customWidth="1"/>
    <col min="15369" max="15369" width="12.42578125" style="26" customWidth="1"/>
    <col min="15370" max="15616" width="9.140625" style="26"/>
    <col min="15617" max="15617" width="5.7109375" style="26" customWidth="1"/>
    <col min="15618" max="15618" width="40.42578125" style="26" customWidth="1"/>
    <col min="15619" max="15619" width="37" style="26" customWidth="1"/>
    <col min="15620" max="15620" width="7.85546875" style="26" customWidth="1"/>
    <col min="15621" max="15621" width="8.7109375" style="26" customWidth="1"/>
    <col min="15622" max="15622" width="7.85546875" style="26" customWidth="1"/>
    <col min="15623" max="15623" width="8.85546875" style="26" customWidth="1"/>
    <col min="15624" max="15624" width="11.7109375" style="26" customWidth="1"/>
    <col min="15625" max="15625" width="12.42578125" style="26" customWidth="1"/>
    <col min="15626" max="15872" width="9.140625" style="26"/>
    <col min="15873" max="15873" width="5.7109375" style="26" customWidth="1"/>
    <col min="15874" max="15874" width="40.42578125" style="26" customWidth="1"/>
    <col min="15875" max="15875" width="37" style="26" customWidth="1"/>
    <col min="15876" max="15876" width="7.85546875" style="26" customWidth="1"/>
    <col min="15877" max="15877" width="8.7109375" style="26" customWidth="1"/>
    <col min="15878" max="15878" width="7.85546875" style="26" customWidth="1"/>
    <col min="15879" max="15879" width="8.85546875" style="26" customWidth="1"/>
    <col min="15880" max="15880" width="11.7109375" style="26" customWidth="1"/>
    <col min="15881" max="15881" width="12.42578125" style="26" customWidth="1"/>
    <col min="15882" max="16128" width="9.140625" style="26"/>
    <col min="16129" max="16129" width="5.7109375" style="26" customWidth="1"/>
    <col min="16130" max="16130" width="40.42578125" style="26" customWidth="1"/>
    <col min="16131" max="16131" width="37" style="26" customWidth="1"/>
    <col min="16132" max="16132" width="7.85546875" style="26" customWidth="1"/>
    <col min="16133" max="16133" width="8.7109375" style="26" customWidth="1"/>
    <col min="16134" max="16134" width="7.85546875" style="26" customWidth="1"/>
    <col min="16135" max="16135" width="8.85546875" style="26" customWidth="1"/>
    <col min="16136" max="16136" width="11.7109375" style="26" customWidth="1"/>
    <col min="16137" max="16137" width="12.42578125" style="26" customWidth="1"/>
    <col min="16138" max="16384" width="9.140625" style="26"/>
  </cols>
  <sheetData>
    <row r="1" spans="1:17" s="1" customFormat="1" ht="75" customHeight="1" thickBot="1">
      <c r="A1" s="324" t="s">
        <v>550</v>
      </c>
      <c r="B1" s="324"/>
      <c r="C1" s="324"/>
      <c r="D1" s="324"/>
      <c r="E1" s="78"/>
      <c r="F1" s="79"/>
      <c r="G1" s="79"/>
      <c r="H1" s="79"/>
    </row>
    <row r="2" spans="1:17" s="47" customFormat="1" ht="39.950000000000003" customHeight="1">
      <c r="A2" s="81"/>
      <c r="B2" s="379" t="s">
        <v>548</v>
      </c>
      <c r="C2" s="379"/>
      <c r="D2" s="379"/>
      <c r="E2" s="81"/>
      <c r="F2" s="81"/>
      <c r="G2" s="81"/>
      <c r="H2" s="81"/>
    </row>
    <row r="3" spans="1:17" s="101" customFormat="1" ht="20.100000000000001" customHeight="1">
      <c r="A3" s="384" t="s">
        <v>437</v>
      </c>
      <c r="B3" s="380" t="s">
        <v>45</v>
      </c>
      <c r="C3" s="380"/>
      <c r="D3" s="380" t="s">
        <v>441</v>
      </c>
      <c r="E3" s="385" t="s">
        <v>547</v>
      </c>
      <c r="F3" s="385"/>
      <c r="G3" s="385"/>
      <c r="H3" s="385"/>
    </row>
    <row r="4" spans="1:17" s="101" customFormat="1" ht="20.100000000000001" customHeight="1">
      <c r="A4" s="384"/>
      <c r="B4" s="380"/>
      <c r="C4" s="380"/>
      <c r="D4" s="380"/>
      <c r="E4" s="288" t="s">
        <v>442</v>
      </c>
      <c r="F4" s="288" t="s">
        <v>443</v>
      </c>
      <c r="G4" s="288" t="s">
        <v>444</v>
      </c>
      <c r="H4" s="288" t="s">
        <v>589</v>
      </c>
      <c r="I4" s="100"/>
    </row>
    <row r="5" spans="1:17" s="101" customFormat="1" ht="15.95" customHeight="1">
      <c r="A5" s="108">
        <v>1</v>
      </c>
      <c r="B5" s="381" t="s">
        <v>445</v>
      </c>
      <c r="C5" s="382"/>
      <c r="D5" s="382"/>
      <c r="E5" s="382"/>
      <c r="F5" s="382"/>
      <c r="G5" s="382"/>
      <c r="H5" s="383"/>
      <c r="I5" s="140"/>
      <c r="J5" s="102"/>
      <c r="K5" s="102"/>
      <c r="L5" s="102"/>
      <c r="M5" s="102"/>
      <c r="N5" s="102"/>
      <c r="O5" s="102"/>
      <c r="P5" s="102"/>
      <c r="Q5" s="102"/>
    </row>
    <row r="6" spans="1:17" s="101" customFormat="1" ht="15.95" customHeight="1">
      <c r="A6" s="114" t="s">
        <v>446</v>
      </c>
      <c r="B6" s="109" t="s">
        <v>447</v>
      </c>
      <c r="C6" s="110"/>
      <c r="D6" s="111" t="s">
        <v>448</v>
      </c>
      <c r="E6" s="112">
        <v>4000</v>
      </c>
      <c r="F6" s="112">
        <v>2200</v>
      </c>
      <c r="G6" s="112">
        <f t="shared" ref="G6:G11" si="0">E6-H6</f>
        <v>3200</v>
      </c>
      <c r="H6" s="112">
        <f>E6*0.2</f>
        <v>800</v>
      </c>
      <c r="I6" s="102"/>
      <c r="J6" s="102"/>
      <c r="K6" s="102"/>
      <c r="L6" s="102"/>
      <c r="M6" s="102"/>
      <c r="N6" s="102"/>
      <c r="O6" s="102"/>
      <c r="P6" s="102"/>
      <c r="Q6" s="102"/>
    </row>
    <row r="7" spans="1:17" s="101" customFormat="1" ht="15.95" customHeight="1">
      <c r="A7" s="114" t="s">
        <v>449</v>
      </c>
      <c r="B7" s="109" t="s">
        <v>450</v>
      </c>
      <c r="C7" s="110"/>
      <c r="D7" s="111" t="s">
        <v>451</v>
      </c>
      <c r="E7" s="112">
        <v>40</v>
      </c>
      <c r="F7" s="112">
        <v>22</v>
      </c>
      <c r="G7" s="112">
        <f t="shared" si="0"/>
        <v>32</v>
      </c>
      <c r="H7" s="112">
        <f>E7*0.2</f>
        <v>8</v>
      </c>
      <c r="I7" s="103"/>
      <c r="J7" s="102"/>
      <c r="K7" s="102"/>
      <c r="L7" s="102"/>
      <c r="M7" s="102"/>
      <c r="N7" s="102"/>
      <c r="O7" s="102"/>
      <c r="P7" s="102"/>
    </row>
    <row r="8" spans="1:17" s="101" customFormat="1" ht="15.95" customHeight="1">
      <c r="A8" s="114" t="s">
        <v>452</v>
      </c>
      <c r="B8" s="109" t="s">
        <v>453</v>
      </c>
      <c r="C8" s="110"/>
      <c r="D8" s="111" t="s">
        <v>451</v>
      </c>
      <c r="E8" s="112">
        <v>35</v>
      </c>
      <c r="F8" s="112">
        <v>19.95</v>
      </c>
      <c r="G8" s="112">
        <f t="shared" si="0"/>
        <v>28.7</v>
      </c>
      <c r="H8" s="112">
        <f>E8*0.18</f>
        <v>6.3</v>
      </c>
      <c r="I8" s="103"/>
    </row>
    <row r="9" spans="1:17" s="101" customFormat="1" ht="15.95" customHeight="1">
      <c r="A9" s="114" t="s">
        <v>454</v>
      </c>
      <c r="B9" s="113" t="s">
        <v>455</v>
      </c>
      <c r="C9" s="110"/>
      <c r="D9" s="111" t="s">
        <v>451</v>
      </c>
      <c r="E9" s="112">
        <v>27</v>
      </c>
      <c r="F9" s="112">
        <v>16.2</v>
      </c>
      <c r="G9" s="112">
        <f t="shared" si="0"/>
        <v>22.95</v>
      </c>
      <c r="H9" s="112">
        <f>E9*0.15</f>
        <v>4.05</v>
      </c>
      <c r="I9" s="103"/>
    </row>
    <row r="10" spans="1:17" s="101" customFormat="1" ht="15.95" customHeight="1">
      <c r="A10" s="114" t="s">
        <v>456</v>
      </c>
      <c r="B10" s="113" t="s">
        <v>457</v>
      </c>
      <c r="C10" s="110"/>
      <c r="D10" s="111" t="s">
        <v>451</v>
      </c>
      <c r="E10" s="112">
        <v>20</v>
      </c>
      <c r="F10" s="112">
        <v>12.8</v>
      </c>
      <c r="G10" s="112">
        <f t="shared" si="0"/>
        <v>17.8</v>
      </c>
      <c r="H10" s="112">
        <f>E10*0.11</f>
        <v>2.2000000000000002</v>
      </c>
      <c r="I10" s="103"/>
    </row>
    <row r="11" spans="1:17" s="101" customFormat="1" ht="15.95" customHeight="1">
      <c r="A11" s="114" t="s">
        <v>458</v>
      </c>
      <c r="B11" s="113" t="s">
        <v>459</v>
      </c>
      <c r="C11" s="110"/>
      <c r="D11" s="111" t="s">
        <v>451</v>
      </c>
      <c r="E11" s="112">
        <v>14</v>
      </c>
      <c r="F11" s="112">
        <v>9.52</v>
      </c>
      <c r="G11" s="112">
        <f t="shared" si="0"/>
        <v>13.02</v>
      </c>
      <c r="H11" s="112">
        <f>E11*0.07</f>
        <v>0.98000000000000009</v>
      </c>
      <c r="I11" s="104"/>
    </row>
    <row r="12" spans="1:17" s="101" customFormat="1" ht="15.95" customHeight="1">
      <c r="A12" s="142">
        <v>2</v>
      </c>
      <c r="B12" s="375" t="s">
        <v>460</v>
      </c>
      <c r="C12" s="376"/>
      <c r="D12" s="376"/>
      <c r="E12" s="376"/>
      <c r="F12" s="376"/>
      <c r="G12" s="376"/>
      <c r="H12" s="377"/>
      <c r="I12" s="103"/>
    </row>
    <row r="13" spans="1:17" s="101" customFormat="1" ht="15.95" customHeight="1">
      <c r="A13" s="114" t="s">
        <v>461</v>
      </c>
      <c r="B13" s="113" t="s">
        <v>462</v>
      </c>
      <c r="C13" s="110"/>
      <c r="D13" s="111" t="s">
        <v>448</v>
      </c>
      <c r="E13" s="112">
        <v>8000</v>
      </c>
      <c r="F13" s="112">
        <v>4400</v>
      </c>
      <c r="G13" s="112">
        <f t="shared" ref="G13:G18" si="1">E13-H13</f>
        <v>6400</v>
      </c>
      <c r="H13" s="112">
        <f>E13*0.2</f>
        <v>1600</v>
      </c>
      <c r="I13" s="103"/>
    </row>
    <row r="14" spans="1:17" s="101" customFormat="1" ht="15.95" customHeight="1">
      <c r="A14" s="114" t="s">
        <v>463</v>
      </c>
      <c r="B14" s="293" t="s">
        <v>464</v>
      </c>
      <c r="C14" s="292"/>
      <c r="D14" s="111" t="s">
        <v>451</v>
      </c>
      <c r="E14" s="112">
        <v>35</v>
      </c>
      <c r="F14" s="112">
        <v>19.25</v>
      </c>
      <c r="G14" s="112">
        <f t="shared" si="1"/>
        <v>28</v>
      </c>
      <c r="H14" s="112">
        <f>E14*0.2</f>
        <v>7</v>
      </c>
    </row>
    <row r="15" spans="1:17" s="101" customFormat="1" ht="15.95" customHeight="1">
      <c r="A15" s="114" t="s">
        <v>465</v>
      </c>
      <c r="B15" s="293" t="s">
        <v>466</v>
      </c>
      <c r="C15" s="292"/>
      <c r="D15" s="111" t="s">
        <v>451</v>
      </c>
      <c r="E15" s="112">
        <v>30</v>
      </c>
      <c r="F15" s="112">
        <v>17.100000000000001</v>
      </c>
      <c r="G15" s="112">
        <f t="shared" si="1"/>
        <v>24.6</v>
      </c>
      <c r="H15" s="112">
        <f>E15*0.18</f>
        <v>5.3999999999999995</v>
      </c>
      <c r="I15" s="103"/>
    </row>
    <row r="16" spans="1:17" s="101" customFormat="1" ht="15.95" customHeight="1">
      <c r="A16" s="114" t="s">
        <v>467</v>
      </c>
      <c r="B16" s="293" t="s">
        <v>468</v>
      </c>
      <c r="C16" s="292"/>
      <c r="D16" s="111" t="s">
        <v>451</v>
      </c>
      <c r="E16" s="112">
        <v>27</v>
      </c>
      <c r="F16" s="112">
        <v>16.2</v>
      </c>
      <c r="G16" s="112">
        <f t="shared" si="1"/>
        <v>22.95</v>
      </c>
      <c r="H16" s="112">
        <f>E16*0.15</f>
        <v>4.05</v>
      </c>
      <c r="I16" s="103"/>
    </row>
    <row r="17" spans="1:9" s="101" customFormat="1" ht="15.95" customHeight="1">
      <c r="A17" s="114" t="s">
        <v>469</v>
      </c>
      <c r="B17" s="293" t="s">
        <v>470</v>
      </c>
      <c r="C17" s="292"/>
      <c r="D17" s="111" t="s">
        <v>451</v>
      </c>
      <c r="E17" s="112">
        <v>25</v>
      </c>
      <c r="F17" s="112">
        <v>16</v>
      </c>
      <c r="G17" s="112">
        <f t="shared" si="1"/>
        <v>22.25</v>
      </c>
      <c r="H17" s="112">
        <f>E17*0.11</f>
        <v>2.75</v>
      </c>
      <c r="I17" s="103"/>
    </row>
    <row r="18" spans="1:9" s="101" customFormat="1" ht="15.95" customHeight="1">
      <c r="A18" s="114" t="s">
        <v>471</v>
      </c>
      <c r="B18" s="109" t="s">
        <v>472</v>
      </c>
      <c r="C18" s="110"/>
      <c r="D18" s="111" t="s">
        <v>451</v>
      </c>
      <c r="E18" s="112">
        <v>15</v>
      </c>
      <c r="F18" s="112">
        <v>10.199999999999999</v>
      </c>
      <c r="G18" s="112">
        <f t="shared" si="1"/>
        <v>13.95</v>
      </c>
      <c r="H18" s="112">
        <f>E18*0.07</f>
        <v>1.05</v>
      </c>
      <c r="I18" s="103"/>
    </row>
    <row r="19" spans="1:9" s="101" customFormat="1" ht="15.95" customHeight="1">
      <c r="A19" s="141">
        <v>3</v>
      </c>
      <c r="B19" s="378" t="s">
        <v>473</v>
      </c>
      <c r="C19" s="378"/>
      <c r="D19" s="378"/>
      <c r="E19" s="378"/>
      <c r="F19" s="378"/>
      <c r="G19" s="378"/>
      <c r="H19" s="378"/>
      <c r="I19" s="104"/>
    </row>
    <row r="20" spans="1:9" s="101" customFormat="1" ht="15.95" customHeight="1">
      <c r="A20" s="114" t="s">
        <v>474</v>
      </c>
      <c r="B20" s="109" t="s">
        <v>475</v>
      </c>
      <c r="C20" s="110"/>
      <c r="D20" s="111" t="s">
        <v>448</v>
      </c>
      <c r="E20" s="112">
        <v>10000</v>
      </c>
      <c r="F20" s="112">
        <v>5500</v>
      </c>
      <c r="G20" s="112">
        <f>E20-H20</f>
        <v>8000</v>
      </c>
      <c r="H20" s="112">
        <f>E20*0.2</f>
        <v>2000</v>
      </c>
      <c r="I20" s="104"/>
    </row>
    <row r="21" spans="1:9" s="101" customFormat="1" ht="15.95" customHeight="1">
      <c r="A21" s="114" t="s">
        <v>476</v>
      </c>
      <c r="B21" s="290" t="s">
        <v>477</v>
      </c>
      <c r="C21" s="289"/>
      <c r="D21" s="111" t="s">
        <v>451</v>
      </c>
      <c r="E21" s="112">
        <v>35</v>
      </c>
      <c r="F21" s="112">
        <v>19.25</v>
      </c>
      <c r="G21" s="112">
        <f>E21-H21</f>
        <v>28</v>
      </c>
      <c r="H21" s="112">
        <f>E21*0.2</f>
        <v>7</v>
      </c>
      <c r="I21" s="104"/>
    </row>
    <row r="22" spans="1:9" s="101" customFormat="1" ht="15.95" customHeight="1">
      <c r="A22" s="114" t="s">
        <v>478</v>
      </c>
      <c r="B22" s="290" t="s">
        <v>479</v>
      </c>
      <c r="C22" s="289"/>
      <c r="D22" s="111" t="s">
        <v>451</v>
      </c>
      <c r="E22" s="112">
        <v>30</v>
      </c>
      <c r="F22" s="112">
        <v>17.100000000000001</v>
      </c>
      <c r="G22" s="112">
        <f>E22-H22</f>
        <v>24.6</v>
      </c>
      <c r="H22" s="112">
        <f>E22*0.18</f>
        <v>5.3999999999999995</v>
      </c>
      <c r="I22" s="104"/>
    </row>
    <row r="23" spans="1:9" s="101" customFormat="1" ht="15.95" customHeight="1">
      <c r="A23" s="114" t="s">
        <v>480</v>
      </c>
      <c r="B23" s="290" t="s">
        <v>481</v>
      </c>
      <c r="C23" s="289"/>
      <c r="D23" s="111" t="s">
        <v>451</v>
      </c>
      <c r="E23" s="112">
        <v>27</v>
      </c>
      <c r="F23" s="112">
        <v>16.2</v>
      </c>
      <c r="G23" s="112">
        <f>E23-H23</f>
        <v>22.95</v>
      </c>
      <c r="H23" s="112">
        <f>E23*0.15</f>
        <v>4.05</v>
      </c>
      <c r="I23" s="103"/>
    </row>
    <row r="24" spans="1:9" s="101" customFormat="1" ht="15.95" customHeight="1">
      <c r="A24" s="114" t="s">
        <v>482</v>
      </c>
      <c r="B24" s="109" t="s">
        <v>483</v>
      </c>
      <c r="C24" s="110"/>
      <c r="D24" s="111" t="s">
        <v>451</v>
      </c>
      <c r="E24" s="112">
        <v>25</v>
      </c>
      <c r="F24" s="112">
        <v>16</v>
      </c>
      <c r="G24" s="112">
        <f>E24-H24</f>
        <v>22.25</v>
      </c>
      <c r="H24" s="112">
        <f>E24*0.11</f>
        <v>2.75</v>
      </c>
      <c r="I24" s="103"/>
    </row>
    <row r="25" spans="1:9" ht="35.25" customHeight="1">
      <c r="A25" s="389" t="s">
        <v>484</v>
      </c>
      <c r="B25" s="390"/>
      <c r="C25" s="390"/>
      <c r="D25" s="390"/>
      <c r="E25" s="390"/>
      <c r="F25" s="390"/>
      <c r="G25" s="390"/>
      <c r="H25" s="391"/>
      <c r="I25" s="48"/>
    </row>
    <row r="26" spans="1:9" s="101" customFormat="1" ht="15.95" customHeight="1">
      <c r="A26" s="114">
        <v>4</v>
      </c>
      <c r="B26" s="109" t="s">
        <v>485</v>
      </c>
      <c r="C26" s="110"/>
      <c r="D26" s="111"/>
      <c r="E26" s="112"/>
      <c r="F26" s="112"/>
      <c r="G26" s="112"/>
      <c r="H26" s="112"/>
      <c r="I26" s="103"/>
    </row>
    <row r="27" spans="1:9" s="101" customFormat="1" ht="15.95" customHeight="1">
      <c r="A27" s="114" t="s">
        <v>486</v>
      </c>
      <c r="B27" s="109" t="s">
        <v>447</v>
      </c>
      <c r="C27" s="110"/>
      <c r="D27" s="111" t="s">
        <v>448</v>
      </c>
      <c r="E27" s="112">
        <v>5500</v>
      </c>
      <c r="F27" s="112">
        <v>3025</v>
      </c>
      <c r="G27" s="112">
        <f t="shared" ref="G27:G32" si="2">E27-H27</f>
        <v>4400</v>
      </c>
      <c r="H27" s="112">
        <f>E27*0.2</f>
        <v>1100</v>
      </c>
      <c r="I27" s="103"/>
    </row>
    <row r="28" spans="1:9" s="101" customFormat="1" ht="15.95" customHeight="1">
      <c r="A28" s="114" t="s">
        <v>487</v>
      </c>
      <c r="B28" s="109" t="s">
        <v>450</v>
      </c>
      <c r="C28" s="110"/>
      <c r="D28" s="111" t="s">
        <v>451</v>
      </c>
      <c r="E28" s="112">
        <v>55</v>
      </c>
      <c r="F28" s="112">
        <v>30.25</v>
      </c>
      <c r="G28" s="112">
        <f t="shared" si="2"/>
        <v>44</v>
      </c>
      <c r="H28" s="112">
        <f>E28*0.2</f>
        <v>11</v>
      </c>
      <c r="I28" s="103"/>
    </row>
    <row r="29" spans="1:9" s="101" customFormat="1" ht="15.95" customHeight="1">
      <c r="A29" s="114" t="s">
        <v>488</v>
      </c>
      <c r="B29" s="109" t="s">
        <v>453</v>
      </c>
      <c r="C29" s="110"/>
      <c r="D29" s="111" t="s">
        <v>451</v>
      </c>
      <c r="E29" s="112">
        <v>50</v>
      </c>
      <c r="F29" s="112">
        <v>28.5</v>
      </c>
      <c r="G29" s="112">
        <f t="shared" si="2"/>
        <v>41</v>
      </c>
      <c r="H29" s="112">
        <f>E29*0.18</f>
        <v>9</v>
      </c>
      <c r="I29" s="103"/>
    </row>
    <row r="30" spans="1:9" s="101" customFormat="1" ht="15.95" customHeight="1">
      <c r="A30" s="114" t="s">
        <v>489</v>
      </c>
      <c r="B30" s="109" t="s">
        <v>455</v>
      </c>
      <c r="C30" s="110"/>
      <c r="D30" s="111" t="s">
        <v>451</v>
      </c>
      <c r="E30" s="112">
        <v>45</v>
      </c>
      <c r="F30" s="112">
        <v>27</v>
      </c>
      <c r="G30" s="112">
        <f t="shared" si="2"/>
        <v>38.25</v>
      </c>
      <c r="H30" s="112">
        <f>E30*0.15</f>
        <v>6.75</v>
      </c>
      <c r="I30" s="103"/>
    </row>
    <row r="31" spans="1:9" s="101" customFormat="1" ht="15.95" customHeight="1">
      <c r="A31" s="114" t="s">
        <v>490</v>
      </c>
      <c r="B31" s="109" t="s">
        <v>457</v>
      </c>
      <c r="C31" s="110"/>
      <c r="D31" s="111" t="s">
        <v>451</v>
      </c>
      <c r="E31" s="112">
        <v>35</v>
      </c>
      <c r="F31" s="112">
        <v>22.4</v>
      </c>
      <c r="G31" s="112">
        <f t="shared" si="2"/>
        <v>31.15</v>
      </c>
      <c r="H31" s="112">
        <f>E31*0.11</f>
        <v>3.85</v>
      </c>
      <c r="I31" s="103"/>
    </row>
    <row r="32" spans="1:9" s="101" customFormat="1" ht="15.95" customHeight="1">
      <c r="A32" s="114" t="s">
        <v>491</v>
      </c>
      <c r="B32" s="109" t="s">
        <v>459</v>
      </c>
      <c r="C32" s="110"/>
      <c r="D32" s="111" t="s">
        <v>451</v>
      </c>
      <c r="E32" s="112">
        <v>20</v>
      </c>
      <c r="F32" s="112">
        <v>13.600000000000001</v>
      </c>
      <c r="G32" s="112">
        <f t="shared" si="2"/>
        <v>18.600000000000001</v>
      </c>
      <c r="H32" s="112">
        <f>E32*0.07</f>
        <v>1.4000000000000001</v>
      </c>
      <c r="I32" s="103"/>
    </row>
    <row r="33" spans="1:9" s="101" customFormat="1" ht="15.95" customHeight="1">
      <c r="A33" s="114">
        <v>5</v>
      </c>
      <c r="B33" s="109" t="s">
        <v>492</v>
      </c>
      <c r="C33" s="110"/>
      <c r="D33" s="111"/>
      <c r="E33" s="112"/>
      <c r="F33" s="112"/>
      <c r="G33" s="112"/>
      <c r="H33" s="112"/>
      <c r="I33" s="103"/>
    </row>
    <row r="34" spans="1:9" s="101" customFormat="1" ht="15.95" customHeight="1">
      <c r="A34" s="114" t="s">
        <v>493</v>
      </c>
      <c r="B34" s="109" t="s">
        <v>462</v>
      </c>
      <c r="C34" s="110"/>
      <c r="D34" s="111" t="s">
        <v>448</v>
      </c>
      <c r="E34" s="112">
        <v>7000</v>
      </c>
      <c r="F34" s="112">
        <v>3850</v>
      </c>
      <c r="G34" s="112">
        <f t="shared" ref="G34:G39" si="3">E34-H34</f>
        <v>5600</v>
      </c>
      <c r="H34" s="112">
        <f>E34*0.2</f>
        <v>1400</v>
      </c>
      <c r="I34" s="103"/>
    </row>
    <row r="35" spans="1:9" s="101" customFormat="1" ht="15.95" customHeight="1">
      <c r="A35" s="114" t="s">
        <v>494</v>
      </c>
      <c r="B35" s="291" t="s">
        <v>464</v>
      </c>
      <c r="C35" s="292"/>
      <c r="D35" s="111" t="s">
        <v>451</v>
      </c>
      <c r="E35" s="112">
        <v>54</v>
      </c>
      <c r="F35" s="112">
        <v>29.700000000000003</v>
      </c>
      <c r="G35" s="112">
        <f t="shared" si="3"/>
        <v>43.2</v>
      </c>
      <c r="H35" s="112">
        <f>E35*0.2</f>
        <v>10.8</v>
      </c>
      <c r="I35" s="103"/>
    </row>
    <row r="36" spans="1:9" s="101" customFormat="1" ht="15.95" customHeight="1">
      <c r="A36" s="114" t="s">
        <v>495</v>
      </c>
      <c r="B36" s="291" t="s">
        <v>466</v>
      </c>
      <c r="C36" s="292"/>
      <c r="D36" s="111" t="s">
        <v>451</v>
      </c>
      <c r="E36" s="112">
        <v>49</v>
      </c>
      <c r="F36" s="112">
        <v>27.93</v>
      </c>
      <c r="G36" s="112">
        <f t="shared" si="3"/>
        <v>40.18</v>
      </c>
      <c r="H36" s="112">
        <f>E36*0.18</f>
        <v>8.82</v>
      </c>
      <c r="I36" s="103"/>
    </row>
    <row r="37" spans="1:9" s="101" customFormat="1" ht="15.95" customHeight="1">
      <c r="A37" s="114" t="s">
        <v>496</v>
      </c>
      <c r="B37" s="291" t="s">
        <v>468</v>
      </c>
      <c r="C37" s="292"/>
      <c r="D37" s="111" t="s">
        <v>451</v>
      </c>
      <c r="E37" s="112">
        <v>45</v>
      </c>
      <c r="F37" s="112">
        <v>27</v>
      </c>
      <c r="G37" s="112">
        <f t="shared" si="3"/>
        <v>38.25</v>
      </c>
      <c r="H37" s="112">
        <f>E37*0.15</f>
        <v>6.75</v>
      </c>
      <c r="I37" s="103"/>
    </row>
    <row r="38" spans="1:9" s="101" customFormat="1" ht="15.95" customHeight="1">
      <c r="A38" s="114" t="s">
        <v>497</v>
      </c>
      <c r="B38" s="291" t="s">
        <v>470</v>
      </c>
      <c r="C38" s="292"/>
      <c r="D38" s="111" t="s">
        <v>451</v>
      </c>
      <c r="E38" s="112">
        <v>35</v>
      </c>
      <c r="F38" s="112">
        <v>22.4</v>
      </c>
      <c r="G38" s="112">
        <f t="shared" si="3"/>
        <v>31.15</v>
      </c>
      <c r="H38" s="112">
        <f>E38*0.11</f>
        <v>3.85</v>
      </c>
      <c r="I38" s="103"/>
    </row>
    <row r="39" spans="1:9" s="101" customFormat="1" ht="15.95" customHeight="1">
      <c r="A39" s="114" t="s">
        <v>498</v>
      </c>
      <c r="B39" s="109" t="s">
        <v>472</v>
      </c>
      <c r="C39" s="110"/>
      <c r="D39" s="111" t="s">
        <v>451</v>
      </c>
      <c r="E39" s="112">
        <v>20</v>
      </c>
      <c r="F39" s="112">
        <v>13.600000000000001</v>
      </c>
      <c r="G39" s="112">
        <f t="shared" si="3"/>
        <v>18.600000000000001</v>
      </c>
      <c r="H39" s="112">
        <f>E39*0.07</f>
        <v>1.4000000000000001</v>
      </c>
      <c r="I39" s="103"/>
    </row>
    <row r="40" spans="1:9" s="101" customFormat="1" ht="15.95" customHeight="1">
      <c r="A40" s="114">
        <v>6</v>
      </c>
      <c r="B40" s="109" t="s">
        <v>499</v>
      </c>
      <c r="C40" s="110"/>
      <c r="D40" s="111"/>
      <c r="E40" s="112"/>
      <c r="F40" s="112"/>
      <c r="G40" s="112"/>
      <c r="H40" s="112"/>
      <c r="I40" s="103"/>
    </row>
    <row r="41" spans="1:9" s="101" customFormat="1" ht="15.95" customHeight="1">
      <c r="A41" s="114" t="s">
        <v>500</v>
      </c>
      <c r="B41" s="109" t="s">
        <v>475</v>
      </c>
      <c r="C41" s="110"/>
      <c r="D41" s="111" t="s">
        <v>448</v>
      </c>
      <c r="E41" s="112">
        <v>15000</v>
      </c>
      <c r="F41" s="112">
        <v>8250</v>
      </c>
      <c r="G41" s="112">
        <f>E41-H41</f>
        <v>12000</v>
      </c>
      <c r="H41" s="112">
        <f>E41*0.2</f>
        <v>3000</v>
      </c>
      <c r="I41" s="103"/>
    </row>
    <row r="42" spans="1:9" s="101" customFormat="1" ht="15.95" customHeight="1">
      <c r="A42" s="114" t="s">
        <v>501</v>
      </c>
      <c r="B42" s="291" t="s">
        <v>477</v>
      </c>
      <c r="C42" s="292"/>
      <c r="D42" s="111" t="s">
        <v>451</v>
      </c>
      <c r="E42" s="112">
        <v>55</v>
      </c>
      <c r="F42" s="112">
        <v>31.35</v>
      </c>
      <c r="G42" s="112">
        <f>E42-H42</f>
        <v>45.1</v>
      </c>
      <c r="H42" s="112">
        <f>E42*0.18</f>
        <v>9.9</v>
      </c>
      <c r="I42" s="103"/>
    </row>
    <row r="43" spans="1:9" s="101" customFormat="1" ht="15.95" customHeight="1">
      <c r="A43" s="114" t="s">
        <v>502</v>
      </c>
      <c r="B43" s="291" t="s">
        <v>479</v>
      </c>
      <c r="C43" s="292"/>
      <c r="D43" s="111" t="s">
        <v>451</v>
      </c>
      <c r="E43" s="112">
        <v>50</v>
      </c>
      <c r="F43" s="112">
        <v>30</v>
      </c>
      <c r="G43" s="112">
        <f>E43-H43</f>
        <v>42.5</v>
      </c>
      <c r="H43" s="112">
        <f>E43*0.15</f>
        <v>7.5</v>
      </c>
      <c r="I43" s="103"/>
    </row>
    <row r="44" spans="1:9" s="101" customFormat="1" ht="15.95" customHeight="1">
      <c r="A44" s="114" t="s">
        <v>503</v>
      </c>
      <c r="B44" s="291" t="s">
        <v>481</v>
      </c>
      <c r="C44" s="292"/>
      <c r="D44" s="111" t="s">
        <v>451</v>
      </c>
      <c r="E44" s="112">
        <v>45</v>
      </c>
      <c r="F44" s="112">
        <v>28.799999999999997</v>
      </c>
      <c r="G44" s="112">
        <f>E44-H44</f>
        <v>40.049999999999997</v>
      </c>
      <c r="H44" s="112">
        <f>E44*0.11</f>
        <v>4.95</v>
      </c>
      <c r="I44" s="103"/>
    </row>
    <row r="45" spans="1:9" s="101" customFormat="1" ht="15.95" customHeight="1">
      <c r="A45" s="114" t="s">
        <v>504</v>
      </c>
      <c r="B45" s="109" t="s">
        <v>483</v>
      </c>
      <c r="C45" s="110"/>
      <c r="D45" s="111" t="s">
        <v>451</v>
      </c>
      <c r="E45" s="112">
        <v>35</v>
      </c>
      <c r="F45" s="112">
        <f>19.25+4</f>
        <v>23.25</v>
      </c>
      <c r="G45" s="112">
        <f>E45-H45</f>
        <v>32</v>
      </c>
      <c r="H45" s="112">
        <v>3</v>
      </c>
      <c r="I45" s="103"/>
    </row>
    <row r="46" spans="1:9" s="101" customFormat="1" ht="15.95" customHeight="1">
      <c r="A46" s="392" t="s">
        <v>505</v>
      </c>
      <c r="B46" s="393"/>
      <c r="C46" s="393"/>
      <c r="D46" s="393"/>
      <c r="E46" s="393"/>
      <c r="F46" s="393"/>
      <c r="G46" s="393"/>
      <c r="H46" s="394"/>
      <c r="I46" s="104"/>
    </row>
    <row r="47" spans="1:9" s="101" customFormat="1" ht="15.95" customHeight="1">
      <c r="A47" s="114" t="s">
        <v>506</v>
      </c>
      <c r="B47" s="386" t="s">
        <v>600</v>
      </c>
      <c r="C47" s="386"/>
      <c r="D47" s="112" t="s">
        <v>448</v>
      </c>
      <c r="E47" s="387">
        <v>1000</v>
      </c>
      <c r="F47" s="387"/>
      <c r="G47" s="387"/>
      <c r="H47" s="387"/>
      <c r="I47" s="104"/>
    </row>
    <row r="48" spans="1:9" s="101" customFormat="1" ht="15.95" customHeight="1">
      <c r="A48" s="114" t="s">
        <v>507</v>
      </c>
      <c r="B48" s="386" t="s">
        <v>601</v>
      </c>
      <c r="C48" s="386"/>
      <c r="D48" s="112" t="s">
        <v>448</v>
      </c>
      <c r="E48" s="387">
        <v>1500</v>
      </c>
      <c r="F48" s="387"/>
      <c r="G48" s="387"/>
      <c r="H48" s="387"/>
      <c r="I48" s="104"/>
    </row>
    <row r="49" spans="1:11" s="101" customFormat="1" ht="15.95" customHeight="1">
      <c r="A49" s="114" t="s">
        <v>508</v>
      </c>
      <c r="B49" s="386" t="s">
        <v>602</v>
      </c>
      <c r="C49" s="386"/>
      <c r="D49" s="112" t="s">
        <v>448</v>
      </c>
      <c r="E49" s="387">
        <v>2000</v>
      </c>
      <c r="F49" s="387"/>
      <c r="G49" s="387"/>
      <c r="H49" s="387"/>
      <c r="I49" s="103"/>
    </row>
    <row r="50" spans="1:11" ht="15.95" customHeight="1">
      <c r="A50" s="49"/>
      <c r="B50" s="50"/>
      <c r="C50" s="51"/>
      <c r="D50" s="52"/>
      <c r="E50" s="49"/>
      <c r="F50" s="53"/>
      <c r="G50" s="23"/>
      <c r="H50" s="23"/>
      <c r="I50" s="47"/>
      <c r="J50" s="47"/>
      <c r="K50" s="47"/>
    </row>
    <row r="51" spans="1:11" ht="12.75" customHeight="1">
      <c r="A51" s="73" t="s">
        <v>509</v>
      </c>
      <c r="B51" s="106"/>
      <c r="C51" s="51"/>
      <c r="D51" s="51"/>
      <c r="E51" s="51"/>
      <c r="F51" s="23"/>
      <c r="G51" s="23"/>
      <c r="H51" s="23"/>
      <c r="I51" s="47"/>
      <c r="J51" s="47"/>
      <c r="K51" s="47"/>
    </row>
    <row r="52" spans="1:11" s="101" customFormat="1" ht="12.75" customHeight="1">
      <c r="A52" s="61" t="s">
        <v>510</v>
      </c>
      <c r="B52" s="59"/>
      <c r="C52" s="59"/>
      <c r="D52" s="59"/>
      <c r="E52" s="59"/>
      <c r="F52" s="60"/>
      <c r="G52" s="60"/>
      <c r="H52" s="60"/>
      <c r="I52" s="105"/>
      <c r="J52" s="105"/>
      <c r="K52" s="105"/>
    </row>
    <row r="53" spans="1:11" s="101" customFormat="1" ht="12.75" customHeight="1">
      <c r="A53" s="62" t="s">
        <v>511</v>
      </c>
      <c r="B53" s="61"/>
      <c r="C53" s="61"/>
      <c r="D53" s="61"/>
      <c r="E53" s="61"/>
      <c r="F53" s="60"/>
      <c r="G53" s="60"/>
      <c r="H53" s="60"/>
      <c r="I53" s="105"/>
      <c r="J53" s="105"/>
      <c r="K53" s="105"/>
    </row>
    <row r="54" spans="1:11" s="101" customFormat="1" ht="12.75" customHeight="1">
      <c r="A54" s="61" t="s">
        <v>512</v>
      </c>
      <c r="B54" s="61"/>
      <c r="C54" s="61"/>
      <c r="D54" s="61"/>
      <c r="E54" s="61"/>
      <c r="F54" s="60"/>
      <c r="G54" s="60"/>
      <c r="H54" s="60"/>
      <c r="I54" s="105"/>
      <c r="J54" s="105"/>
      <c r="K54" s="105"/>
    </row>
    <row r="55" spans="1:11" s="101" customFormat="1" ht="12.75" customHeight="1">
      <c r="A55" s="61" t="s">
        <v>513</v>
      </c>
      <c r="B55" s="61"/>
      <c r="C55" s="61"/>
      <c r="D55" s="61"/>
      <c r="E55" s="61"/>
      <c r="F55" s="60"/>
      <c r="G55" s="60"/>
      <c r="H55" s="60"/>
      <c r="I55" s="105"/>
      <c r="J55" s="105"/>
      <c r="K55" s="105"/>
    </row>
    <row r="56" spans="1:11" s="101" customFormat="1" ht="12.75" customHeight="1">
      <c r="A56" s="60" t="s">
        <v>514</v>
      </c>
      <c r="B56" s="61"/>
      <c r="C56" s="61"/>
      <c r="D56" s="61"/>
      <c r="E56" s="61"/>
      <c r="F56" s="60"/>
      <c r="G56" s="60"/>
      <c r="H56" s="60"/>
      <c r="I56" s="105"/>
      <c r="J56" s="105"/>
      <c r="K56" s="105"/>
    </row>
    <row r="57" spans="1:11" s="101" customFormat="1" ht="12.75" customHeight="1">
      <c r="A57" s="61" t="s">
        <v>515</v>
      </c>
      <c r="B57" s="62"/>
      <c r="C57" s="62"/>
      <c r="D57" s="62"/>
      <c r="E57" s="62"/>
      <c r="F57" s="60"/>
      <c r="G57" s="60"/>
      <c r="H57" s="60"/>
      <c r="I57" s="105"/>
      <c r="J57" s="105"/>
      <c r="K57" s="105"/>
    </row>
    <row r="58" spans="1:11" ht="12.75" customHeight="1">
      <c r="A58" s="74"/>
      <c r="B58" s="22"/>
      <c r="C58" s="22"/>
      <c r="D58" s="22"/>
      <c r="E58" s="22"/>
      <c r="F58" s="23"/>
      <c r="G58" s="23"/>
      <c r="H58" s="23"/>
      <c r="I58" s="47"/>
      <c r="J58" s="47"/>
      <c r="K58" s="47"/>
    </row>
    <row r="59" spans="1:11" ht="12.75" customHeight="1">
      <c r="A59" s="388" t="s">
        <v>546</v>
      </c>
      <c r="B59" s="388"/>
      <c r="C59" s="388"/>
      <c r="D59" s="388"/>
      <c r="E59" s="388"/>
      <c r="F59" s="23"/>
      <c r="G59" s="23"/>
      <c r="H59" s="23"/>
      <c r="I59" s="47"/>
      <c r="J59" s="47"/>
      <c r="K59" s="47"/>
    </row>
    <row r="60" spans="1:11" s="101" customFormat="1" ht="12.75" customHeight="1">
      <c r="A60" s="62" t="s">
        <v>516</v>
      </c>
      <c r="B60" s="63"/>
      <c r="C60" s="62" t="s">
        <v>517</v>
      </c>
      <c r="D60" s="62"/>
      <c r="E60" s="62"/>
      <c r="F60" s="60"/>
      <c r="G60" s="60"/>
      <c r="H60" s="60"/>
      <c r="I60" s="105"/>
      <c r="J60" s="105"/>
      <c r="K60" s="105"/>
    </row>
    <row r="61" spans="1:11" s="101" customFormat="1" ht="12.75" customHeight="1">
      <c r="A61" s="62" t="s">
        <v>518</v>
      </c>
      <c r="B61" s="62"/>
      <c r="C61" s="62" t="s">
        <v>519</v>
      </c>
      <c r="D61" s="62"/>
      <c r="E61" s="62"/>
      <c r="F61" s="60"/>
      <c r="G61" s="60"/>
      <c r="H61" s="60"/>
      <c r="I61" s="105"/>
      <c r="J61" s="105"/>
      <c r="K61" s="105"/>
    </row>
    <row r="62" spans="1:11" s="101" customFormat="1" ht="12.75" customHeight="1">
      <c r="A62" s="62" t="s">
        <v>520</v>
      </c>
      <c r="B62" s="62"/>
      <c r="C62" s="62" t="s">
        <v>521</v>
      </c>
      <c r="D62" s="62"/>
      <c r="E62" s="62"/>
      <c r="F62" s="60"/>
      <c r="G62" s="60"/>
      <c r="H62" s="60"/>
      <c r="I62" s="105"/>
      <c r="J62" s="105"/>
      <c r="K62" s="105"/>
    </row>
    <row r="63" spans="1:11" s="101" customFormat="1" ht="12.75" customHeight="1">
      <c r="A63" s="62" t="s">
        <v>522</v>
      </c>
      <c r="B63" s="62"/>
      <c r="C63" s="62" t="s">
        <v>520</v>
      </c>
      <c r="D63" s="62"/>
      <c r="E63" s="62"/>
      <c r="F63" s="60"/>
      <c r="G63" s="60"/>
      <c r="H63" s="60"/>
      <c r="I63" s="105"/>
      <c r="J63" s="105"/>
      <c r="K63" s="105"/>
    </row>
    <row r="64" spans="1:11" s="101" customFormat="1" ht="12.75" customHeight="1">
      <c r="A64" s="62" t="s">
        <v>523</v>
      </c>
      <c r="B64" s="62"/>
      <c r="C64" s="62" t="s">
        <v>522</v>
      </c>
      <c r="D64" s="62"/>
      <c r="E64" s="62"/>
      <c r="F64" s="60"/>
      <c r="G64" s="60"/>
      <c r="H64" s="60"/>
      <c r="I64" s="105"/>
      <c r="J64" s="105"/>
      <c r="K64" s="105"/>
    </row>
    <row r="65" spans="1:11" s="101" customFormat="1" ht="12.75" customHeight="1">
      <c r="A65" s="62" t="s">
        <v>524</v>
      </c>
      <c r="B65" s="62"/>
      <c r="C65" s="62" t="s">
        <v>523</v>
      </c>
      <c r="D65" s="62"/>
      <c r="E65" s="62"/>
      <c r="F65" s="60"/>
      <c r="G65" s="60"/>
      <c r="H65" s="60"/>
      <c r="I65" s="105"/>
      <c r="J65" s="105"/>
      <c r="K65" s="105"/>
    </row>
    <row r="66" spans="1:11" s="101" customFormat="1" ht="12.75" customHeight="1">
      <c r="A66" s="62" t="s">
        <v>525</v>
      </c>
      <c r="B66" s="62"/>
      <c r="C66" s="62" t="s">
        <v>524</v>
      </c>
      <c r="D66" s="62"/>
      <c r="E66" s="62"/>
      <c r="F66" s="60"/>
      <c r="G66" s="60"/>
      <c r="H66" s="60"/>
      <c r="I66" s="105"/>
      <c r="J66" s="105"/>
      <c r="K66" s="105"/>
    </row>
    <row r="67" spans="1:11" s="101" customFormat="1" ht="12.75" customHeight="1">
      <c r="A67" s="62" t="s">
        <v>526</v>
      </c>
      <c r="B67" s="62"/>
      <c r="C67" s="62" t="s">
        <v>525</v>
      </c>
      <c r="D67" s="62"/>
      <c r="E67" s="62"/>
      <c r="F67" s="60"/>
      <c r="G67" s="60"/>
      <c r="H67" s="60"/>
      <c r="I67" s="105"/>
      <c r="J67" s="105"/>
      <c r="K67" s="105"/>
    </row>
    <row r="68" spans="1:11" s="101" customFormat="1" ht="12.75" customHeight="1">
      <c r="A68" s="62"/>
      <c r="B68" s="62"/>
      <c r="C68" s="62" t="s">
        <v>526</v>
      </c>
      <c r="D68" s="62"/>
      <c r="E68" s="62"/>
      <c r="F68" s="60"/>
      <c r="G68" s="60"/>
      <c r="H68" s="60"/>
      <c r="I68" s="105"/>
      <c r="J68" s="105"/>
      <c r="K68" s="105"/>
    </row>
    <row r="69" spans="1:11" s="101" customFormat="1" ht="12.75" customHeight="1">
      <c r="A69" s="62" t="s">
        <v>527</v>
      </c>
      <c r="B69" s="62"/>
      <c r="C69" s="60"/>
      <c r="D69" s="62"/>
      <c r="E69" s="62"/>
      <c r="F69" s="60"/>
      <c r="G69" s="60"/>
      <c r="H69" s="60"/>
      <c r="I69" s="105"/>
      <c r="J69" s="105"/>
      <c r="K69" s="105"/>
    </row>
    <row r="70" spans="1:11" s="101" customFormat="1" ht="12.75" customHeight="1">
      <c r="A70" s="62" t="s">
        <v>528</v>
      </c>
      <c r="B70" s="62"/>
      <c r="C70" s="62" t="s">
        <v>529</v>
      </c>
      <c r="D70" s="62"/>
      <c r="E70" s="62"/>
      <c r="F70" s="60"/>
      <c r="G70" s="60"/>
      <c r="H70" s="60"/>
      <c r="I70" s="105"/>
      <c r="J70" s="105"/>
      <c r="K70" s="105"/>
    </row>
    <row r="71" spans="1:11" s="101" customFormat="1" ht="12.75" customHeight="1">
      <c r="A71" s="62" t="s">
        <v>521</v>
      </c>
      <c r="B71" s="62"/>
      <c r="C71" s="60" t="s">
        <v>530</v>
      </c>
      <c r="D71" s="62"/>
      <c r="E71" s="62"/>
      <c r="F71" s="60"/>
      <c r="G71" s="60"/>
      <c r="H71" s="60"/>
      <c r="I71" s="105"/>
      <c r="J71" s="105"/>
      <c r="K71" s="105"/>
    </row>
    <row r="72" spans="1:11" s="101" customFormat="1" ht="12.75" customHeight="1">
      <c r="A72" s="62" t="s">
        <v>520</v>
      </c>
      <c r="B72" s="62"/>
      <c r="C72" s="62" t="s">
        <v>518</v>
      </c>
      <c r="D72" s="62"/>
      <c r="E72" s="62"/>
      <c r="F72" s="60"/>
      <c r="G72" s="60"/>
      <c r="H72" s="60"/>
      <c r="I72" s="105"/>
      <c r="J72" s="105"/>
      <c r="K72" s="105"/>
    </row>
    <row r="73" spans="1:11" s="101" customFormat="1" ht="12.75" customHeight="1">
      <c r="A73" s="62" t="s">
        <v>522</v>
      </c>
      <c r="B73" s="62"/>
      <c r="C73" s="62" t="s">
        <v>520</v>
      </c>
      <c r="D73" s="62"/>
      <c r="E73" s="62"/>
      <c r="F73" s="60"/>
      <c r="G73" s="60"/>
      <c r="H73" s="60"/>
      <c r="I73" s="105"/>
      <c r="J73" s="105"/>
      <c r="K73" s="105"/>
    </row>
    <row r="74" spans="1:11" s="101" customFormat="1" ht="12.75" customHeight="1">
      <c r="A74" s="62" t="s">
        <v>523</v>
      </c>
      <c r="B74" s="62"/>
      <c r="C74" s="62" t="s">
        <v>522</v>
      </c>
      <c r="D74" s="62"/>
      <c r="E74" s="62"/>
      <c r="F74" s="60"/>
      <c r="G74" s="60"/>
      <c r="H74" s="60"/>
      <c r="I74" s="105"/>
      <c r="J74" s="105"/>
      <c r="K74" s="105"/>
    </row>
    <row r="75" spans="1:11" s="101" customFormat="1" ht="12.75" customHeight="1">
      <c r="A75" s="62" t="s">
        <v>524</v>
      </c>
      <c r="B75" s="62"/>
      <c r="C75" s="62" t="s">
        <v>523</v>
      </c>
      <c r="D75" s="62"/>
      <c r="E75" s="62"/>
      <c r="F75" s="60"/>
      <c r="G75" s="60"/>
      <c r="H75" s="60"/>
      <c r="I75" s="105"/>
      <c r="J75" s="105"/>
      <c r="K75" s="105"/>
    </row>
    <row r="76" spans="1:11" s="101" customFormat="1" ht="12.75" customHeight="1">
      <c r="A76" s="62" t="s">
        <v>525</v>
      </c>
      <c r="B76" s="62"/>
      <c r="C76" s="62" t="s">
        <v>524</v>
      </c>
      <c r="D76" s="62"/>
      <c r="E76" s="62"/>
      <c r="F76" s="60"/>
      <c r="G76" s="60"/>
      <c r="H76" s="60"/>
      <c r="I76" s="105"/>
      <c r="J76" s="105"/>
      <c r="K76" s="105"/>
    </row>
    <row r="77" spans="1:11" s="101" customFormat="1" ht="12.75" customHeight="1">
      <c r="A77" s="62" t="s">
        <v>526</v>
      </c>
      <c r="B77" s="62"/>
      <c r="C77" s="62" t="s">
        <v>525</v>
      </c>
      <c r="D77" s="62"/>
      <c r="E77" s="62"/>
      <c r="F77" s="60"/>
      <c r="G77" s="60"/>
      <c r="H77" s="60"/>
      <c r="I77" s="105"/>
      <c r="J77" s="105"/>
      <c r="K77" s="105"/>
    </row>
    <row r="78" spans="1:11" s="101" customFormat="1" ht="12.75" customHeight="1">
      <c r="A78" s="62"/>
      <c r="B78" s="62"/>
      <c r="C78" s="62" t="s">
        <v>526</v>
      </c>
      <c r="D78" s="62"/>
      <c r="E78" s="62"/>
      <c r="F78" s="60"/>
      <c r="G78" s="60"/>
      <c r="H78" s="60"/>
      <c r="I78" s="105"/>
      <c r="J78" s="105"/>
      <c r="K78" s="105"/>
    </row>
    <row r="79" spans="1:11" s="101" customFormat="1" ht="12.75" customHeight="1">
      <c r="A79" s="62" t="s">
        <v>531</v>
      </c>
      <c r="B79" s="62"/>
      <c r="C79" s="60"/>
      <c r="D79" s="62"/>
      <c r="E79" s="62"/>
      <c r="F79" s="60"/>
      <c r="G79" s="60"/>
      <c r="H79" s="60"/>
      <c r="I79" s="105"/>
      <c r="J79" s="105"/>
      <c r="K79" s="105"/>
    </row>
    <row r="80" spans="1:11" s="101" customFormat="1" ht="12.75" customHeight="1">
      <c r="A80" s="62" t="s">
        <v>532</v>
      </c>
      <c r="B80" s="62"/>
      <c r="C80" s="62" t="s">
        <v>533</v>
      </c>
      <c r="D80" s="62"/>
      <c r="E80" s="62"/>
      <c r="F80" s="60"/>
      <c r="G80" s="60"/>
      <c r="H80" s="60"/>
      <c r="I80" s="105"/>
      <c r="J80" s="105"/>
      <c r="K80" s="105"/>
    </row>
    <row r="81" spans="1:11" s="101" customFormat="1" ht="12.75" customHeight="1">
      <c r="A81" s="62" t="s">
        <v>534</v>
      </c>
      <c r="B81" s="62"/>
      <c r="C81" s="62" t="s">
        <v>532</v>
      </c>
      <c r="D81" s="62"/>
      <c r="E81" s="62"/>
      <c r="F81" s="60"/>
      <c r="G81" s="60"/>
      <c r="H81" s="60"/>
      <c r="I81" s="105"/>
      <c r="J81" s="105"/>
      <c r="K81" s="105"/>
    </row>
    <row r="82" spans="1:11" s="101" customFormat="1" ht="12.75" customHeight="1">
      <c r="A82" s="62" t="s">
        <v>535</v>
      </c>
      <c r="B82" s="62"/>
      <c r="C82" s="62" t="s">
        <v>536</v>
      </c>
      <c r="D82" s="62"/>
      <c r="E82" s="62"/>
      <c r="F82" s="60"/>
      <c r="G82" s="60"/>
      <c r="H82" s="60"/>
      <c r="I82" s="105"/>
      <c r="J82" s="105"/>
      <c r="K82" s="105"/>
    </row>
    <row r="83" spans="1:11" s="101" customFormat="1" ht="12.75" customHeight="1">
      <c r="A83" s="62"/>
      <c r="B83" s="62"/>
      <c r="C83" s="62" t="s">
        <v>537</v>
      </c>
      <c r="D83" s="62"/>
      <c r="E83" s="62"/>
      <c r="F83" s="60"/>
      <c r="G83" s="60"/>
      <c r="H83" s="60"/>
      <c r="I83" s="105"/>
      <c r="J83" s="105"/>
      <c r="K83" s="105"/>
    </row>
    <row r="84" spans="1:11" s="101" customFormat="1" ht="12.75" customHeight="1">
      <c r="A84" s="62" t="s">
        <v>538</v>
      </c>
      <c r="B84" s="62"/>
      <c r="C84" s="60"/>
      <c r="D84" s="62"/>
      <c r="E84" s="62"/>
      <c r="F84" s="60"/>
      <c r="G84" s="60"/>
      <c r="H84" s="60"/>
      <c r="I84" s="105"/>
      <c r="J84" s="105"/>
      <c r="K84" s="105"/>
    </row>
    <row r="85" spans="1:11" s="101" customFormat="1" ht="12.75" customHeight="1">
      <c r="A85" s="60" t="s">
        <v>539</v>
      </c>
      <c r="B85" s="62"/>
      <c r="C85" s="62" t="s">
        <v>540</v>
      </c>
      <c r="D85" s="62"/>
      <c r="E85" s="62"/>
      <c r="F85" s="60"/>
      <c r="G85" s="60"/>
      <c r="H85" s="60"/>
      <c r="I85" s="105"/>
      <c r="J85" s="105"/>
      <c r="K85" s="105"/>
    </row>
    <row r="86" spans="1:11" s="101" customFormat="1" ht="12.75" customHeight="1">
      <c r="A86" s="60" t="s">
        <v>541</v>
      </c>
      <c r="B86" s="62"/>
      <c r="C86" s="62" t="s">
        <v>542</v>
      </c>
      <c r="D86" s="62"/>
      <c r="E86" s="62"/>
      <c r="F86" s="60"/>
      <c r="G86" s="60"/>
      <c r="H86" s="60"/>
      <c r="I86" s="105"/>
      <c r="J86" s="105"/>
      <c r="K86" s="105"/>
    </row>
    <row r="87" spans="1:11" s="101" customFormat="1" ht="12.75" customHeight="1">
      <c r="A87" s="60"/>
      <c r="B87" s="62"/>
      <c r="C87" s="62" t="s">
        <v>543</v>
      </c>
      <c r="D87" s="62"/>
      <c r="E87" s="62"/>
      <c r="F87" s="60"/>
      <c r="G87" s="60"/>
      <c r="H87" s="60"/>
      <c r="I87" s="105"/>
      <c r="J87" s="105"/>
      <c r="K87" s="105"/>
    </row>
    <row r="88" spans="1:11" s="101" customFormat="1" ht="12.75" customHeight="1">
      <c r="A88" s="60"/>
      <c r="B88" s="62"/>
      <c r="C88" s="60" t="s">
        <v>544</v>
      </c>
      <c r="D88" s="62"/>
      <c r="E88" s="62"/>
      <c r="F88" s="60"/>
      <c r="G88" s="60"/>
      <c r="H88" s="60"/>
      <c r="I88" s="105"/>
      <c r="J88" s="105"/>
      <c r="K88" s="105"/>
    </row>
    <row r="89" spans="1:11" ht="12.75" customHeight="1">
      <c r="A89" s="60"/>
      <c r="B89" s="62"/>
      <c r="C89" s="60"/>
      <c r="D89" s="62"/>
      <c r="E89" s="62"/>
      <c r="F89" s="23"/>
      <c r="G89" s="23"/>
      <c r="H89" s="23"/>
      <c r="I89" s="47"/>
      <c r="J89" s="47"/>
      <c r="K89" s="47"/>
    </row>
    <row r="90" spans="1:11" ht="12.75" customHeight="1">
      <c r="A90" s="75"/>
      <c r="B90" s="76"/>
      <c r="C90" s="47"/>
      <c r="D90" s="77"/>
      <c r="E90" s="77"/>
      <c r="F90" s="47"/>
      <c r="G90" s="47"/>
      <c r="H90" s="47"/>
      <c r="I90" s="47"/>
      <c r="J90" s="47"/>
      <c r="K90" s="47"/>
    </row>
    <row r="91" spans="1:11" ht="12.75" customHeight="1">
      <c r="A91" s="75"/>
      <c r="B91" s="76"/>
      <c r="C91" s="47"/>
      <c r="D91" s="77"/>
      <c r="E91" s="77"/>
      <c r="F91" s="47"/>
      <c r="G91" s="47"/>
      <c r="H91" s="47"/>
      <c r="I91" s="47"/>
      <c r="J91" s="47"/>
      <c r="K91" s="47"/>
    </row>
    <row r="92" spans="1:11" ht="12.75" customHeight="1">
      <c r="A92" s="75"/>
      <c r="B92" s="76"/>
      <c r="C92" s="47"/>
      <c r="D92" s="77"/>
      <c r="E92" s="77"/>
      <c r="F92" s="47"/>
      <c r="G92" s="47"/>
      <c r="H92" s="47"/>
      <c r="I92" s="47"/>
      <c r="J92" s="47"/>
      <c r="K92" s="47"/>
    </row>
    <row r="93" spans="1:11" ht="12.75" customHeight="1">
      <c r="A93" s="24"/>
      <c r="B93" s="25"/>
      <c r="D93" s="27"/>
      <c r="E93" s="27"/>
    </row>
    <row r="94" spans="1:11" ht="12.75" customHeight="1">
      <c r="A94" s="24"/>
      <c r="B94" s="25"/>
      <c r="D94" s="27"/>
      <c r="E94" s="27"/>
    </row>
    <row r="95" spans="1:11" ht="12.75" customHeight="1">
      <c r="A95" s="24"/>
      <c r="B95" s="25"/>
      <c r="D95" s="27"/>
      <c r="E95" s="27"/>
    </row>
    <row r="96" spans="1:11" ht="12.75" customHeight="1">
      <c r="A96" s="24"/>
      <c r="B96" s="25"/>
      <c r="D96" s="27"/>
      <c r="E96" s="27"/>
    </row>
    <row r="97" spans="1:5" ht="12.75" customHeight="1">
      <c r="A97" s="24"/>
      <c r="B97" s="25"/>
      <c r="D97" s="27"/>
      <c r="E97" s="27"/>
    </row>
    <row r="98" spans="1:5" ht="12.75" customHeight="1">
      <c r="B98" s="27"/>
      <c r="D98" s="27"/>
      <c r="E98" s="27"/>
    </row>
    <row r="99" spans="1:5" ht="12.75" customHeight="1">
      <c r="B99" s="27"/>
      <c r="D99" s="27"/>
      <c r="E99" s="27"/>
    </row>
    <row r="100" spans="1:5" ht="12.75" customHeight="1">
      <c r="B100" s="27"/>
      <c r="D100" s="27"/>
      <c r="E100" s="27"/>
    </row>
    <row r="101" spans="1:5" ht="12.75" customHeight="1">
      <c r="B101" s="27"/>
      <c r="D101" s="27"/>
      <c r="E101" s="27"/>
    </row>
    <row r="102" spans="1:5" ht="12.75" customHeight="1">
      <c r="B102" s="27"/>
      <c r="D102" s="27"/>
      <c r="E102" s="27"/>
    </row>
    <row r="103" spans="1:5" ht="12.75" customHeight="1">
      <c r="B103" s="27"/>
      <c r="D103" s="27"/>
      <c r="E103" s="27"/>
    </row>
    <row r="104" spans="1:5" ht="12.75" customHeight="1">
      <c r="B104" s="27"/>
      <c r="D104" s="27"/>
      <c r="E104" s="27"/>
    </row>
    <row r="105" spans="1:5" ht="12.75" customHeight="1">
      <c r="B105" s="27"/>
      <c r="D105" s="27"/>
      <c r="E105" s="27"/>
    </row>
    <row r="106" spans="1:5" ht="12.75" customHeight="1">
      <c r="B106" s="27"/>
      <c r="D106" s="27"/>
      <c r="E106" s="27"/>
    </row>
    <row r="107" spans="1:5" ht="12.75" customHeight="1">
      <c r="B107" s="27"/>
      <c r="C107" s="27"/>
      <c r="D107" s="27"/>
      <c r="E107" s="27"/>
    </row>
    <row r="108" spans="1:5" ht="12.75" customHeight="1">
      <c r="B108" s="27"/>
      <c r="C108" s="27"/>
      <c r="D108" s="27"/>
      <c r="E108" s="27"/>
    </row>
    <row r="109" spans="1:5" ht="12.75" customHeight="1">
      <c r="B109" s="27"/>
      <c r="C109" s="27"/>
      <c r="D109" s="27"/>
      <c r="E109" s="27"/>
    </row>
    <row r="110" spans="1:5" ht="12.75" customHeight="1">
      <c r="B110" s="27"/>
      <c r="C110" s="27"/>
      <c r="D110" s="27"/>
      <c r="E110" s="27"/>
    </row>
    <row r="111" spans="1:5" ht="12.75" customHeight="1">
      <c r="B111" s="27"/>
      <c r="C111" s="27"/>
      <c r="D111" s="27"/>
      <c r="E111" s="27"/>
    </row>
    <row r="112" spans="1:5" ht="12.75" customHeight="1">
      <c r="B112" s="27"/>
      <c r="C112" s="27"/>
      <c r="D112" s="27"/>
      <c r="E112" s="27"/>
    </row>
    <row r="113" spans="1:5" ht="12.75" customHeight="1">
      <c r="B113" s="27"/>
      <c r="C113" s="27"/>
      <c r="D113" s="27"/>
      <c r="E113" s="27"/>
    </row>
    <row r="114" spans="1:5" ht="12.75" customHeight="1">
      <c r="A114" s="29"/>
      <c r="B114" s="27"/>
      <c r="C114" s="27"/>
      <c r="D114" s="27"/>
      <c r="E114" s="27"/>
    </row>
    <row r="115" spans="1:5" ht="12.75" customHeight="1">
      <c r="B115" s="27"/>
      <c r="C115" s="27"/>
      <c r="D115" s="27"/>
      <c r="E115" s="27"/>
    </row>
    <row r="116" spans="1:5" ht="12.75" customHeight="1">
      <c r="B116" s="27"/>
      <c r="C116" s="27"/>
      <c r="D116" s="27"/>
      <c r="E116" s="27"/>
    </row>
    <row r="117" spans="1:5" ht="12.75" customHeight="1">
      <c r="A117" s="26"/>
      <c r="E117" s="27"/>
    </row>
    <row r="118" spans="1:5" ht="12.75" customHeight="1">
      <c r="A118" s="26"/>
      <c r="E118" s="27"/>
    </row>
    <row r="119" spans="1:5" ht="12.75" customHeight="1">
      <c r="A119" s="26"/>
      <c r="E119" s="27"/>
    </row>
    <row r="120" spans="1:5" ht="12.75" customHeight="1">
      <c r="A120" s="26"/>
      <c r="E120" s="27"/>
    </row>
    <row r="121" spans="1:5" ht="12.75" customHeight="1">
      <c r="E121" s="27"/>
    </row>
    <row r="122" spans="1:5" ht="12.75" customHeight="1">
      <c r="E122" s="27"/>
    </row>
    <row r="123" spans="1:5" ht="12.75" customHeight="1">
      <c r="E123" s="27"/>
    </row>
    <row r="124" spans="1:5" ht="12.75" customHeight="1">
      <c r="E124" s="27"/>
    </row>
    <row r="125" spans="1:5" ht="12.75" customHeight="1">
      <c r="E125" s="27"/>
    </row>
    <row r="126" spans="1:5" ht="12.75" customHeight="1">
      <c r="E126" s="27"/>
    </row>
    <row r="158" spans="5:8">
      <c r="E158" s="26"/>
      <c r="H158" s="31"/>
    </row>
    <row r="217" spans="1:1">
      <c r="A217" s="24"/>
    </row>
  </sheetData>
  <sheetProtection algorithmName="SHA-512" hashValue="iiGNGKGyO8rQiWpROEM2CIFz5g4TF4YvkM+MJ/ZsCs4osnQwgYH+ts5CdB77hfzDew93iR4kvkjsceYFEQzpeQ==" saltValue="k9BL5MBO0JdY7EAhuLTl/A==" spinCount="100000" sheet="1" formatCells="0" formatColumns="0" formatRows="0" insertColumns="0" insertRows="0" insertHyperlinks="0" deleteColumns="0" deleteRows="0" sort="0" autoFilter="0" pivotTables="0"/>
  <mergeCells count="18">
    <mergeCell ref="B49:C49"/>
    <mergeCell ref="E49:H49"/>
    <mergeCell ref="A59:E59"/>
    <mergeCell ref="A25:H25"/>
    <mergeCell ref="A46:H46"/>
    <mergeCell ref="B47:C47"/>
    <mergeCell ref="E47:H47"/>
    <mergeCell ref="B48:C48"/>
    <mergeCell ref="E48:H48"/>
    <mergeCell ref="B12:H12"/>
    <mergeCell ref="B19:H19"/>
    <mergeCell ref="A1:D1"/>
    <mergeCell ref="B2:D2"/>
    <mergeCell ref="B3:C4"/>
    <mergeCell ref="B5:H5"/>
    <mergeCell ref="A3:A4"/>
    <mergeCell ref="D3:D4"/>
    <mergeCell ref="E3:H3"/>
  </mergeCells>
  <pageMargins left="0.7" right="0.7" top="0.75" bottom="0.75" header="0.3" footer="0.3"/>
  <pageSetup paperSize="9" scale="81" fitToHeight="0" orientation="portrait" r:id="rId1"/>
  <rowBreaks count="1" manualBreakCount="1">
    <brk id="5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Головна</vt:lpstr>
      <vt:lpstr>кондиціювання</vt:lpstr>
      <vt:lpstr>вентиляція</vt:lpstr>
      <vt:lpstr>опалення та сантехніка</vt:lpstr>
      <vt:lpstr>          сервіс         </vt:lpstr>
      <vt:lpstr>проєктні роботи</vt:lpstr>
      <vt:lpstr>'          сервіс         '!Область_печати</vt:lpstr>
      <vt:lpstr>вентиляція!Область_печати</vt:lpstr>
      <vt:lpstr>Головна!Область_печати</vt:lpstr>
      <vt:lpstr>кондиціювання!Область_печати</vt:lpstr>
      <vt:lpstr>'опалення та сантехніка'!Область_печати</vt:lpstr>
      <vt:lpstr>'проєктні роботи'!Область_печати</vt:lpstr>
    </vt:vector>
  </TitlesOfParts>
  <Company>Kerera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</dc:creator>
  <cp:lastModifiedBy>climate</cp:lastModifiedBy>
  <cp:lastPrinted>2021-07-02T13:20:27Z</cp:lastPrinted>
  <dcterms:created xsi:type="dcterms:W3CDTF">2004-09-30T06:20:39Z</dcterms:created>
  <dcterms:modified xsi:type="dcterms:W3CDTF">2021-08-18T12:31:37Z</dcterms:modified>
  <cp:contentStatus/>
</cp:coreProperties>
</file>